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ot\Desktop\"/>
    </mc:Choice>
  </mc:AlternateContent>
  <bookViews>
    <workbookView xWindow="0" yWindow="0" windowWidth="23040" windowHeight="8616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4" i="1" l="1"/>
  <c r="AB34" i="1"/>
  <c r="AC34" i="1"/>
  <c r="Y34" i="1"/>
  <c r="X34" i="1"/>
  <c r="V34" i="1"/>
  <c r="U34" i="1"/>
  <c r="R34" i="1"/>
  <c r="Q34" i="1"/>
  <c r="O34" i="1"/>
  <c r="N34" i="1"/>
  <c r="L34" i="1"/>
  <c r="K34" i="1"/>
  <c r="H34" i="1"/>
  <c r="G34" i="1"/>
  <c r="F34" i="1"/>
  <c r="E34" i="1"/>
  <c r="Z33" i="1"/>
  <c r="W33" i="1"/>
  <c r="T33" i="1"/>
  <c r="S33" i="1" s="1"/>
  <c r="AD33" i="1" s="1"/>
  <c r="P33" i="1"/>
  <c r="M33" i="1"/>
  <c r="J33" i="1"/>
  <c r="D33" i="1"/>
  <c r="Z32" i="1"/>
  <c r="W32" i="1"/>
  <c r="T32" i="1"/>
  <c r="P32" i="1"/>
  <c r="M32" i="1"/>
  <c r="J32" i="1"/>
  <c r="D32" i="1"/>
  <c r="Z31" i="1"/>
  <c r="W31" i="1"/>
  <c r="T31" i="1"/>
  <c r="P31" i="1"/>
  <c r="M31" i="1"/>
  <c r="I31" i="1" s="1"/>
  <c r="J31" i="1"/>
  <c r="D31" i="1"/>
  <c r="Z30" i="1"/>
  <c r="W30" i="1"/>
  <c r="T30" i="1"/>
  <c r="P30" i="1"/>
  <c r="M30" i="1"/>
  <c r="J30" i="1"/>
  <c r="D30" i="1"/>
  <c r="Z29" i="1"/>
  <c r="W29" i="1"/>
  <c r="T29" i="1"/>
  <c r="P29" i="1"/>
  <c r="M29" i="1"/>
  <c r="J29" i="1"/>
  <c r="D29" i="1"/>
  <c r="Z28" i="1"/>
  <c r="W28" i="1"/>
  <c r="T28" i="1"/>
  <c r="M28" i="1"/>
  <c r="J28" i="1"/>
  <c r="D28" i="1"/>
  <c r="Z27" i="1"/>
  <c r="W27" i="1"/>
  <c r="S27" i="1" s="1"/>
  <c r="AD27" i="1" s="1"/>
  <c r="T27" i="1"/>
  <c r="P27" i="1"/>
  <c r="M27" i="1"/>
  <c r="J27" i="1"/>
  <c r="D27" i="1"/>
  <c r="Z26" i="1"/>
  <c r="W26" i="1"/>
  <c r="T26" i="1"/>
  <c r="S26" i="1" s="1"/>
  <c r="AD26" i="1" s="1"/>
  <c r="P26" i="1"/>
  <c r="M26" i="1"/>
  <c r="J26" i="1"/>
  <c r="D26" i="1"/>
  <c r="Z25" i="1"/>
  <c r="W25" i="1"/>
  <c r="T25" i="1"/>
  <c r="P25" i="1"/>
  <c r="M25" i="1"/>
  <c r="J25" i="1"/>
  <c r="D25" i="1"/>
  <c r="Z24" i="1"/>
  <c r="W24" i="1"/>
  <c r="T24" i="1"/>
  <c r="P24" i="1"/>
  <c r="M24" i="1"/>
  <c r="J24" i="1"/>
  <c r="D24" i="1"/>
  <c r="Z23" i="1"/>
  <c r="W23" i="1"/>
  <c r="T23" i="1"/>
  <c r="P23" i="1"/>
  <c r="M23" i="1"/>
  <c r="J23" i="1"/>
  <c r="D23" i="1"/>
  <c r="Z22" i="1"/>
  <c r="W22" i="1"/>
  <c r="T22" i="1"/>
  <c r="S22" i="1" s="1"/>
  <c r="AD22" i="1" s="1"/>
  <c r="P22" i="1"/>
  <c r="M22" i="1"/>
  <c r="J22" i="1"/>
  <c r="D22" i="1"/>
  <c r="Z21" i="1"/>
  <c r="W21" i="1"/>
  <c r="T21" i="1"/>
  <c r="P21" i="1"/>
  <c r="M21" i="1"/>
  <c r="J21" i="1"/>
  <c r="D21" i="1"/>
  <c r="Z20" i="1"/>
  <c r="W20" i="1"/>
  <c r="T20" i="1"/>
  <c r="P20" i="1"/>
  <c r="M20" i="1"/>
  <c r="J20" i="1"/>
  <c r="D20" i="1"/>
  <c r="Z19" i="1"/>
  <c r="W19" i="1"/>
  <c r="T19" i="1"/>
  <c r="P19" i="1"/>
  <c r="M19" i="1"/>
  <c r="J19" i="1"/>
  <c r="D19" i="1"/>
  <c r="Z18" i="1"/>
  <c r="W18" i="1"/>
  <c r="T18" i="1"/>
  <c r="S18" i="1" s="1"/>
  <c r="AD18" i="1" s="1"/>
  <c r="P18" i="1"/>
  <c r="M18" i="1"/>
  <c r="J18" i="1"/>
  <c r="D18" i="1"/>
  <c r="Z17" i="1"/>
  <c r="W17" i="1"/>
  <c r="T17" i="1"/>
  <c r="P17" i="1"/>
  <c r="M17" i="1"/>
  <c r="J17" i="1"/>
  <c r="D17" i="1"/>
  <c r="Z16" i="1"/>
  <c r="W16" i="1"/>
  <c r="T16" i="1"/>
  <c r="P16" i="1"/>
  <c r="M16" i="1"/>
  <c r="J16" i="1"/>
  <c r="D16" i="1"/>
  <c r="Z15" i="1"/>
  <c r="W15" i="1"/>
  <c r="T15" i="1"/>
  <c r="P15" i="1"/>
  <c r="M15" i="1"/>
  <c r="J15" i="1"/>
  <c r="D15" i="1"/>
  <c r="Z14" i="1"/>
  <c r="W14" i="1"/>
  <c r="T14" i="1"/>
  <c r="S14" i="1" s="1"/>
  <c r="AD14" i="1" s="1"/>
  <c r="P14" i="1"/>
  <c r="M14" i="1"/>
  <c r="J14" i="1"/>
  <c r="D14" i="1"/>
  <c r="Z13" i="1"/>
  <c r="W13" i="1"/>
  <c r="T13" i="1"/>
  <c r="P13" i="1"/>
  <c r="M13" i="1"/>
  <c r="J13" i="1"/>
  <c r="D13" i="1"/>
  <c r="Z12" i="1"/>
  <c r="W12" i="1"/>
  <c r="T12" i="1"/>
  <c r="P12" i="1"/>
  <c r="M12" i="1"/>
  <c r="J12" i="1"/>
  <c r="D12" i="1"/>
  <c r="Z11" i="1"/>
  <c r="W11" i="1"/>
  <c r="T11" i="1"/>
  <c r="P11" i="1"/>
  <c r="M11" i="1"/>
  <c r="J11" i="1"/>
  <c r="D11" i="1"/>
  <c r="Z10" i="1"/>
  <c r="W10" i="1"/>
  <c r="T10" i="1"/>
  <c r="S10" i="1" s="1"/>
  <c r="AD10" i="1" s="1"/>
  <c r="P10" i="1"/>
  <c r="M10" i="1"/>
  <c r="J10" i="1"/>
  <c r="D10" i="1"/>
  <c r="Z9" i="1"/>
  <c r="W9" i="1"/>
  <c r="T9" i="1"/>
  <c r="P9" i="1"/>
  <c r="M9" i="1"/>
  <c r="J9" i="1"/>
  <c r="D9" i="1"/>
  <c r="Z8" i="1"/>
  <c r="W8" i="1"/>
  <c r="T8" i="1"/>
  <c r="P8" i="1"/>
  <c r="M8" i="1"/>
  <c r="J8" i="1"/>
  <c r="D8" i="1"/>
  <c r="Z7" i="1"/>
  <c r="W7" i="1"/>
  <c r="T7" i="1"/>
  <c r="P7" i="1"/>
  <c r="M7" i="1"/>
  <c r="J7" i="1"/>
  <c r="D7" i="1"/>
  <c r="Z6" i="1"/>
  <c r="W6" i="1"/>
  <c r="T6" i="1"/>
  <c r="T34" i="1" s="1"/>
  <c r="P6" i="1"/>
  <c r="M6" i="1"/>
  <c r="J6" i="1"/>
  <c r="D6" i="1"/>
  <c r="I6" i="1" l="1"/>
  <c r="I7" i="1"/>
  <c r="I10" i="1"/>
  <c r="I11" i="1"/>
  <c r="I14" i="1"/>
  <c r="I15" i="1"/>
  <c r="I18" i="1"/>
  <c r="I19" i="1"/>
  <c r="I22" i="1"/>
  <c r="I23" i="1"/>
  <c r="I26" i="1"/>
  <c r="S29" i="1"/>
  <c r="AD29" i="1" s="1"/>
  <c r="M34" i="1"/>
  <c r="Z34" i="1"/>
  <c r="S8" i="1"/>
  <c r="AD8" i="1" s="1"/>
  <c r="S12" i="1"/>
  <c r="AD12" i="1" s="1"/>
  <c r="S16" i="1"/>
  <c r="AD16" i="1" s="1"/>
  <c r="S20" i="1"/>
  <c r="AD20" i="1" s="1"/>
  <c r="S24" i="1"/>
  <c r="AD24" i="1" s="1"/>
  <c r="I29" i="1"/>
  <c r="I8" i="1"/>
  <c r="I9" i="1"/>
  <c r="I12" i="1"/>
  <c r="I13" i="1"/>
  <c r="I16" i="1"/>
  <c r="I17" i="1"/>
  <c r="I20" i="1"/>
  <c r="I21" i="1"/>
  <c r="I24" i="1"/>
  <c r="I25" i="1"/>
  <c r="S31" i="1"/>
  <c r="AD31" i="1" s="1"/>
  <c r="I33" i="1"/>
  <c r="P34" i="1"/>
  <c r="I27" i="1"/>
  <c r="S6" i="1"/>
  <c r="D34" i="1"/>
  <c r="S28" i="1"/>
  <c r="AD28" i="1" s="1"/>
  <c r="S30" i="1"/>
  <c r="AD30" i="1" s="1"/>
  <c r="S32" i="1"/>
  <c r="AD32" i="1" s="1"/>
  <c r="J34" i="1"/>
  <c r="S7" i="1"/>
  <c r="AD7" i="1" s="1"/>
  <c r="S9" i="1"/>
  <c r="AD9" i="1" s="1"/>
  <c r="S11" i="1"/>
  <c r="AD11" i="1" s="1"/>
  <c r="S13" i="1"/>
  <c r="AD13" i="1" s="1"/>
  <c r="S15" i="1"/>
  <c r="AD15" i="1" s="1"/>
  <c r="S17" i="1"/>
  <c r="AD17" i="1" s="1"/>
  <c r="S19" i="1"/>
  <c r="AD19" i="1" s="1"/>
  <c r="S21" i="1"/>
  <c r="AD21" i="1" s="1"/>
  <c r="S23" i="1"/>
  <c r="AD23" i="1" s="1"/>
  <c r="S25" i="1"/>
  <c r="AD25" i="1" s="1"/>
  <c r="I30" i="1"/>
  <c r="I32" i="1"/>
  <c r="W34" i="1"/>
  <c r="S34" i="1" l="1"/>
  <c r="I34" i="1"/>
  <c r="AD6" i="1"/>
  <c r="AD34" i="1" s="1"/>
</calcChain>
</file>

<file path=xl/sharedStrings.xml><?xml version="1.0" encoding="utf-8"?>
<sst xmlns="http://schemas.openxmlformats.org/spreadsheetml/2006/main" count="95" uniqueCount="72">
  <si>
    <t xml:space="preserve">Lp. </t>
  </si>
  <si>
    <t>Gmina/Powiat</t>
  </si>
  <si>
    <t>Typ gminy/powiatu</t>
  </si>
  <si>
    <t>OGÓŁEM - ZAKWALIFIKOWANA LICZBA OSÓB Z GMINY/POWIAT, KTÓRE SKORZYSTAJĄ Z USŁUGI OPIEKI WYTCHNIENIOWEJ DOFINANSOWANEJ W RAMACH PROGRAMU.</t>
  </si>
  <si>
    <t xml:space="preserve"> (z kol. 4)</t>
  </si>
  <si>
    <t xml:space="preserve">OGÓŁEM - LICZBA GODZIN USŁUG OPIEKI WYTCHNIENIOWEJ W RAMACH I, II oraz III MODUŁU, KTÓRYCH KOSZT ZOSTANIE DOFINANSOWANY Z PROGRAMU  </t>
  </si>
  <si>
    <t xml:space="preserve"> (z kol.9): </t>
  </si>
  <si>
    <t>(z kol. 10)</t>
  </si>
  <si>
    <t xml:space="preserve"> (z kol. 9): </t>
  </si>
  <si>
    <t>(z kol. 13)</t>
  </si>
  <si>
    <t xml:space="preserve"> (z kol.9)</t>
  </si>
  <si>
    <t xml:space="preserve"> (z kol.16)</t>
  </si>
  <si>
    <t>OGÓŁEM -  KWOTA ŚRODKÓW Z SOLIDARNOŚCIOWEGO FUNDUSZU WSPARCIA OSÓB NIEPEŁNOPSRAWNYCH W ROKU 2019  WNIOSKOWANA PRZEZ GMINĘ/POWIAT ZAKWALIFIKOWANĄ DO PROGRAMU</t>
  </si>
  <si>
    <t xml:space="preserve">(z kol. 19): </t>
  </si>
  <si>
    <t xml:space="preserve"> (z kol. 20)</t>
  </si>
  <si>
    <t xml:space="preserve"> (z kol. 19): </t>
  </si>
  <si>
    <t>(z kol. 23)</t>
  </si>
  <si>
    <t>(z kol. 26)</t>
  </si>
  <si>
    <t>Koszt obsługi Programu 
(1% z kol. 19)</t>
  </si>
  <si>
    <t>CAŁKOWITA KWOTA ŚRODKÓW 
Z SOLIDARNOŚCIOWEGO FUNDUSZU WSPARCIA OSÓB NIEPEŁNOSPRAWNYCH 
WNIOSKOWANA PRZEZ GMINĘ/POWIAT
NA DOFINANSOWANIE 
REALIZACJI PROGRAMU 
(kol. 19 + kol.29)</t>
  </si>
  <si>
    <t xml:space="preserve">OGÓŁEM = LICZBA GODZIN USŁUG OPIEKI WYTCHNIENIOWEJ W RAMACH I MODUŁU DOFINANSOWANYCH Z PROGRAMU </t>
  </si>
  <si>
    <t xml:space="preserve">OGÓŁEM = LICZBA GODZIN USŁUG OPIEKI WYTCHNIENIOWEJ W RAMACH II MODUŁU DOFINANSOWANYCH Z PROGRAMU  </t>
  </si>
  <si>
    <t xml:space="preserve">OGÓŁEM = LICZBA GODZIN USŁUG OPIEKI WYTCHNIENIOWEJ W RAMACH III MODUŁU DOFINANSOWANYCH Z PROGRAMU  </t>
  </si>
  <si>
    <t xml:space="preserve">OGÓŁEM - ŚRODKI FINANSOWE NA DOFINANSOWANIE Z PROGRAMU USŁUG OPIEKI WYTCHNIENIOWEJ - MODUŁ I </t>
  </si>
  <si>
    <t xml:space="preserve">OGÓŁEM - ŚRODKI FINANSOWE NA DOFINANSOWANIE Z PROGRAMU USŁUG OPIEKI WYTCHNIENIOWEJ - MODUŁ II </t>
  </si>
  <si>
    <t>OGÓŁEM - ŚRODKI FINANSOWE NA DOFINANSOWANIE Z PROGRAMU USŁUG OPIEKI WYTCHNIENIOWEJ - MODUŁ III</t>
  </si>
  <si>
    <t xml:space="preserve">liczba osób z orzeczeniem o znacznym stopniu niepełnosprawności </t>
  </si>
  <si>
    <t>liczba dzieci niepełnosprawnych z orzeczeniem o niepełnosprawności łącznie ze wskazaniami konieczności stałej lub długotrwałej opieki lub pomocy innej osoby w związku ze znacznie ograniczona możliwością samodzielnej egzystencji, oraz konieczności stałego współudziału na co dzień opiekuna dziecka w procesie jego leczenia, rehabilitacji i edukacji</t>
  </si>
  <si>
    <t xml:space="preserve"> liczba członków rodzin lub opiekunów sprawujących bezpośrednią opiekę nad osobami 
z orzeczeniem o znacznym stopniu niepełnosprawności, które w roku 2019 skorzystają z opieki wytchnieniowej w formie specjalistycznego poradnictwa </t>
  </si>
  <si>
    <t xml:space="preserve">Łączna liczba członków rodzin lub opiekunów  sprawujących bezpośrednią opiekę nad dziećmi niepełnosprawnymi z orzeczeniem o niepełnosprawności łącznie ze wskazaniami konieczności stałej lub długotrwałej opieki lub pomocy innej osoby w związku ze znacznie ograniczona możliwością samodzielnej egzystencji, oraz konieczności stałego współudziału na co dzień opiekuna dziecka w procesie jego leczenia, rehabilitacji i edukacji, którym w roku 2019 świadczone będą usługi opieki wytchnieniowej w formie specjalistycznego poradnictwa </t>
  </si>
  <si>
    <t xml:space="preserve">liczba godzin usług opieki wytchnieniowej, z której skorzystają  osoby z orzeczeniem o znacznym stopniu niepełnosprawności </t>
  </si>
  <si>
    <t xml:space="preserve">liczba godzin przyznanych dzieciom niepełnosprawnym z orzeczeniem o niepełnosprawności łącznie ze wskazaniami konieczności stałej lub długotrwałej opieki lub pomocy innej osoby w związku ze znacznie ograniczona możliwością samodzielnej egzystencji, oraz konieczności stałego współudziału na co dzień opiekuna dziecka w procesie jego leczenia, rehabilitacji i edukacji </t>
  </si>
  <si>
    <t xml:space="preserve">liczba godzin usług opieki wytchnieniowej, z której skorzystały  osoby z orzeczeniem o znacznym stopniu niepełnosprawności </t>
  </si>
  <si>
    <t>liczba godzin przyznanych dzieciom niepełnosprawnym z orzeczeniem o niepełnosprawności łącznie ze wskazaniami konieczności stałej lub długotrwałej opieki lub pomocy innej osoby w związku ze znacznie ograniczona możliwością samodzielnej egzystencji, oraz konieczności stałego współudziału na co dzień opiekuna dziecka w procesie jego leczenia, rehabilitacji i edukacji</t>
  </si>
  <si>
    <t xml:space="preserve">liczba godzin usług opieki wytchnieniowej, z której skorzystają  członkowie rodzin lub opiekunowie sprawujący bezpośrednią opiekę nad osobami z orzeczeniem o znacznym stopniu niepełnosprawności </t>
  </si>
  <si>
    <t>liczba godzin usług opieki wytchnieniowej, z której skorzystają członkowie rodzin lub opiekunowie sprawujący bezpośrednią opiekę nad  dziećmi niepełnosprawnymi z orzeczeniem o niepełnosprawności łącznie ze wskazaniami konieczności stałej lub długotrwałej opieki lub pomocy innej osoby w związku ze znacznie ograniczona możliwością samodzielnej egzystencji, oraz konieczności stałego współudziału na co dzień opiekuna dziecka w procesie jego leczenia, rehabilitacji i edukacji</t>
  </si>
  <si>
    <t xml:space="preserve">środki finansowe na dofinasowanie usług opieki wytchnieniowej  przyznanych osobom z orzeczeniem o znacznym stopniu niepełnosprawności </t>
  </si>
  <si>
    <t>środki finansowe na dofinansowanie usług opieki wytchnieniowej dzieciom niepełnosprawnym z orzeczeniem o niepełnosprawności łącznie ze wskazaniami konieczności stałej lub długotrwałej opieki lub pomocy innej osoby w związku ze znacznie ograniczona możliwością samodzielnej egzystencji, oraz konieczności stałego współudziału na co dzień opiekuna dziecka w procesie jego leczenia, rehabilitacji i edukacji</t>
  </si>
  <si>
    <t xml:space="preserve">środki finansowe na dofinasowanie usług opieki wytchnieniowej  przyznanych członkom rodzin lub opiekunom  sprawującym bezpośrednią opiekę nad osobami z orzeczeniem o znacznym stopniu niepełnosprawności </t>
  </si>
  <si>
    <t>środki finansowe na dofinansowanie usług opieki wytchnieniowej przyznane członkom rodzin lub opiekunom sprawującym bezpośrednią opiekę nad dziećmi niepełnosprawnymi z orzeczeniem o niepełnosprawności łącznie ze wskazaniami konieczności stałej lub długotrwałej opieki lub pomocy innej osoby w związku ze znacznie ograniczona możliwością samodzielnej egzystencji, oraz konieczności stałego współudziału na co dzień opiekuna dziecka w procesie jego leczenia, rehabilitacji i edukacji</t>
  </si>
  <si>
    <t>UWAGA: dotyczy zarówno usług opieki wytchnieniowej w ramach modułu I, II oraz III</t>
  </si>
  <si>
    <t>Bobowa</t>
  </si>
  <si>
    <t>wiejska</t>
  </si>
  <si>
    <t>Czernichów</t>
  </si>
  <si>
    <t>Dobczyce</t>
  </si>
  <si>
    <t>miejsko-wiejska</t>
  </si>
  <si>
    <t>Dąbrowa Tarnowska</t>
  </si>
  <si>
    <t xml:space="preserve">Gorlice </t>
  </si>
  <si>
    <t>miejska</t>
  </si>
  <si>
    <t>Igołomia-Wawrzeńczyce</t>
  </si>
  <si>
    <t>Kalwaria Zebrzydowska</t>
  </si>
  <si>
    <t>Lipnica Murowana</t>
  </si>
  <si>
    <t>Łużna</t>
  </si>
  <si>
    <t>Michałowice</t>
  </si>
  <si>
    <t>Moszczenica</t>
  </si>
  <si>
    <t>Nawojowa</t>
  </si>
  <si>
    <t>Nowy Sącz</t>
  </si>
  <si>
    <t>Oświęcim</t>
  </si>
  <si>
    <t>Ropa</t>
  </si>
  <si>
    <t>Skawina</t>
  </si>
  <si>
    <t>Stary Sącz</t>
  </si>
  <si>
    <t>Tarnów</t>
  </si>
  <si>
    <t>Wadowice</t>
  </si>
  <si>
    <t>Wierzchosławice</t>
  </si>
  <si>
    <t>Żegocina</t>
  </si>
  <si>
    <t>Powiat Dąbrowski</t>
  </si>
  <si>
    <t>Powiat Gorlicki</t>
  </si>
  <si>
    <t>Powiat Limanowski</t>
  </si>
  <si>
    <t>Powiat Oświęcimski</t>
  </si>
  <si>
    <t>Powiat Proszowicki</t>
  </si>
  <si>
    <t>Powiat Wielicki</t>
  </si>
  <si>
    <r>
      <t xml:space="preserve">UWAGA: dotyczy </t>
    </r>
    <r>
      <rPr>
        <sz val="10"/>
        <color rgb="FFFF0000"/>
        <rFont val="Times New Roman"/>
        <family val="1"/>
        <charset val="238"/>
      </rPr>
      <t xml:space="preserve">kosztów świadczenia </t>
    </r>
    <r>
      <rPr>
        <sz val="10"/>
        <color theme="1"/>
        <rFont val="Times New Roman"/>
        <family val="1"/>
        <charset val="238"/>
      </rPr>
      <t>usług opieki wytchnieniowej w ramach I, II  oraz III modułu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</si>
</sst>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43" fontId="2" fillId="0" borderId="2" xfId="1" applyFont="1" applyBorder="1"/>
    <xf numFmtId="43" fontId="2" fillId="2" borderId="2" xfId="1" applyFont="1" applyFill="1" applyBorder="1"/>
    <xf numFmtId="43" fontId="2" fillId="0" borderId="7" xfId="1" applyFont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9" xfId="0" applyFont="1" applyBorder="1"/>
    <xf numFmtId="43" fontId="2" fillId="0" borderId="9" xfId="1" applyFont="1" applyFill="1" applyBorder="1"/>
    <xf numFmtId="43" fontId="2" fillId="0" borderId="9" xfId="1" applyFont="1" applyBorder="1"/>
    <xf numFmtId="43" fontId="2" fillId="2" borderId="9" xfId="1" applyFont="1" applyFill="1" applyBorder="1"/>
    <xf numFmtId="43" fontId="2" fillId="0" borderId="15" xfId="1" applyFont="1" applyFill="1" applyBorder="1"/>
    <xf numFmtId="0" fontId="2" fillId="0" borderId="8" xfId="0" applyFont="1" applyBorder="1"/>
    <xf numFmtId="43" fontId="2" fillId="0" borderId="0" xfId="1" applyFont="1" applyBorder="1"/>
    <xf numFmtId="43" fontId="2" fillId="0" borderId="15" xfId="1" applyFont="1" applyBorder="1"/>
    <xf numFmtId="0" fontId="2" fillId="0" borderId="17" xfId="0" applyFont="1" applyBorder="1"/>
    <xf numFmtId="0" fontId="2" fillId="0" borderId="18" xfId="0" applyFont="1" applyBorder="1"/>
    <xf numFmtId="43" fontId="2" fillId="0" borderId="18" xfId="1" applyFont="1" applyBorder="1"/>
    <xf numFmtId="43" fontId="2" fillId="2" borderId="18" xfId="1" applyFont="1" applyFill="1" applyBorder="1"/>
    <xf numFmtId="43" fontId="2" fillId="0" borderId="19" xfId="1" applyFont="1" applyBorder="1"/>
    <xf numFmtId="0" fontId="3" fillId="0" borderId="0" xfId="0" applyFont="1" applyFill="1"/>
    <xf numFmtId="43" fontId="3" fillId="0" borderId="0" xfId="1" applyFont="1" applyFill="1"/>
    <xf numFmtId="43" fontId="3" fillId="2" borderId="0" xfId="1" applyFont="1" applyFill="1"/>
    <xf numFmtId="43" fontId="5" fillId="0" borderId="0" xfId="1" applyFont="1" applyFill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workbookViewId="0">
      <selection activeCell="AI4" sqref="AI4"/>
    </sheetView>
  </sheetViews>
  <sheetFormatPr defaultRowHeight="13.2" x14ac:dyDescent="0.25"/>
  <cols>
    <col min="1" max="1" width="4.5546875" style="16" customWidth="1"/>
    <col min="2" max="2" width="19.77734375" style="16" customWidth="1"/>
    <col min="3" max="3" width="17.109375" style="16" customWidth="1"/>
    <col min="4" max="4" width="17.88671875" style="16" hidden="1" customWidth="1"/>
    <col min="5" max="5" width="14.33203125" style="16" hidden="1" customWidth="1"/>
    <col min="6" max="6" width="16.109375" style="16" hidden="1" customWidth="1"/>
    <col min="7" max="7" width="16.77734375" style="16" hidden="1" customWidth="1"/>
    <col min="8" max="8" width="10.88671875" style="16" hidden="1" customWidth="1"/>
    <col min="9" max="11" width="13.77734375" style="16" hidden="1" customWidth="1"/>
    <col min="12" max="12" width="12.5546875" style="16" hidden="1" customWidth="1"/>
    <col min="13" max="14" width="13.77734375" style="16" hidden="1" customWidth="1"/>
    <col min="15" max="18" width="12.5546875" style="16" hidden="1" customWidth="1"/>
    <col min="19" max="19" width="18.109375" style="16" customWidth="1"/>
    <col min="20" max="20" width="16.6640625" style="16" customWidth="1"/>
    <col min="21" max="22" width="14.88671875" style="16" hidden="1" customWidth="1"/>
    <col min="23" max="23" width="13.77734375" style="16" bestFit="1" customWidth="1"/>
    <col min="24" max="25" width="13.77734375" style="16" hidden="1" customWidth="1"/>
    <col min="26" max="26" width="14.88671875" style="16" bestFit="1" customWidth="1"/>
    <col min="27" max="27" width="13.77734375" style="16" hidden="1" customWidth="1"/>
    <col min="28" max="28" width="14.88671875" style="16" hidden="1" customWidth="1"/>
    <col min="29" max="29" width="12.5546875" style="16" bestFit="1" customWidth="1"/>
    <col min="30" max="30" width="14.88671875" style="16" bestFit="1" customWidth="1"/>
    <col min="31" max="16384" width="8.88671875" style="16"/>
  </cols>
  <sheetData>
    <row r="1" spans="1:30" x14ac:dyDescent="0.25">
      <c r="A1" s="5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9"/>
      <c r="G1" s="9"/>
      <c r="H1" s="10"/>
      <c r="I1" s="7" t="s">
        <v>5</v>
      </c>
      <c r="J1" s="11" t="s">
        <v>6</v>
      </c>
      <c r="K1" s="8" t="s">
        <v>7</v>
      </c>
      <c r="L1" s="10"/>
      <c r="M1" s="11" t="s">
        <v>8</v>
      </c>
      <c r="N1" s="8" t="s">
        <v>9</v>
      </c>
      <c r="O1" s="10"/>
      <c r="P1" s="12" t="s">
        <v>10</v>
      </c>
      <c r="Q1" s="8" t="s">
        <v>11</v>
      </c>
      <c r="R1" s="10"/>
      <c r="S1" s="13" t="s">
        <v>12</v>
      </c>
      <c r="T1" s="12" t="s">
        <v>13</v>
      </c>
      <c r="U1" s="8" t="s">
        <v>14</v>
      </c>
      <c r="V1" s="10"/>
      <c r="W1" s="12" t="s">
        <v>15</v>
      </c>
      <c r="X1" s="8" t="s">
        <v>16</v>
      </c>
      <c r="Y1" s="10"/>
      <c r="Z1" s="12" t="s">
        <v>15</v>
      </c>
      <c r="AA1" s="8" t="s">
        <v>17</v>
      </c>
      <c r="AB1" s="10"/>
      <c r="AC1" s="14" t="s">
        <v>18</v>
      </c>
      <c r="AD1" s="15" t="s">
        <v>19</v>
      </c>
    </row>
    <row r="2" spans="1:30" x14ac:dyDescent="0.25">
      <c r="A2" s="17"/>
      <c r="B2" s="18"/>
      <c r="C2" s="18"/>
      <c r="D2" s="19"/>
      <c r="E2" s="20"/>
      <c r="F2" s="21"/>
      <c r="G2" s="21"/>
      <c r="H2" s="22"/>
      <c r="I2" s="19"/>
      <c r="J2" s="23" t="s">
        <v>20</v>
      </c>
      <c r="K2" s="20"/>
      <c r="L2" s="22"/>
      <c r="M2" s="23" t="s">
        <v>21</v>
      </c>
      <c r="N2" s="20"/>
      <c r="O2" s="22"/>
      <c r="P2" s="24" t="s">
        <v>22</v>
      </c>
      <c r="Q2" s="20"/>
      <c r="R2" s="22"/>
      <c r="S2" s="25"/>
      <c r="T2" s="18" t="s">
        <v>23</v>
      </c>
      <c r="U2" s="20"/>
      <c r="V2" s="22"/>
      <c r="W2" s="18" t="s">
        <v>24</v>
      </c>
      <c r="X2" s="20"/>
      <c r="Y2" s="22"/>
      <c r="Z2" s="18" t="s">
        <v>25</v>
      </c>
      <c r="AA2" s="20"/>
      <c r="AB2" s="22"/>
      <c r="AC2" s="26"/>
      <c r="AD2" s="27"/>
    </row>
    <row r="3" spans="1:30" ht="13.2" customHeight="1" x14ac:dyDescent="0.25">
      <c r="A3" s="17"/>
      <c r="B3" s="18"/>
      <c r="C3" s="18"/>
      <c r="D3" s="28"/>
      <c r="E3" s="24" t="s">
        <v>26</v>
      </c>
      <c r="F3" s="24" t="s">
        <v>27</v>
      </c>
      <c r="G3" s="24" t="s">
        <v>28</v>
      </c>
      <c r="H3" s="24" t="s">
        <v>29</v>
      </c>
      <c r="I3" s="19"/>
      <c r="J3" s="29"/>
      <c r="K3" s="24" t="s">
        <v>30</v>
      </c>
      <c r="L3" s="24" t="s">
        <v>31</v>
      </c>
      <c r="M3" s="29"/>
      <c r="N3" s="24" t="s">
        <v>32</v>
      </c>
      <c r="O3" s="24" t="s">
        <v>33</v>
      </c>
      <c r="P3" s="30"/>
      <c r="Q3" s="24" t="s">
        <v>34</v>
      </c>
      <c r="R3" s="24" t="s">
        <v>35</v>
      </c>
      <c r="S3" s="25"/>
      <c r="T3" s="18"/>
      <c r="U3" s="24" t="s">
        <v>36</v>
      </c>
      <c r="V3" s="24" t="s">
        <v>37</v>
      </c>
      <c r="W3" s="18"/>
      <c r="X3" s="24" t="s">
        <v>36</v>
      </c>
      <c r="Y3" s="24" t="s">
        <v>37</v>
      </c>
      <c r="Z3" s="18"/>
      <c r="AA3" s="24" t="s">
        <v>38</v>
      </c>
      <c r="AB3" s="24" t="s">
        <v>39</v>
      </c>
      <c r="AC3" s="26"/>
      <c r="AD3" s="27"/>
    </row>
    <row r="4" spans="1:30" ht="132" customHeight="1" x14ac:dyDescent="0.25">
      <c r="A4" s="17"/>
      <c r="B4" s="18"/>
      <c r="C4" s="18"/>
      <c r="D4" s="31" t="s">
        <v>40</v>
      </c>
      <c r="E4" s="32"/>
      <c r="F4" s="32"/>
      <c r="G4" s="32"/>
      <c r="H4" s="32"/>
      <c r="I4" s="28"/>
      <c r="J4" s="33"/>
      <c r="K4" s="32"/>
      <c r="L4" s="32"/>
      <c r="M4" s="33"/>
      <c r="N4" s="32"/>
      <c r="O4" s="32"/>
      <c r="P4" s="32"/>
      <c r="Q4" s="32"/>
      <c r="R4" s="32"/>
      <c r="S4" s="31" t="s">
        <v>71</v>
      </c>
      <c r="T4" s="18"/>
      <c r="U4" s="32"/>
      <c r="V4" s="32"/>
      <c r="W4" s="18"/>
      <c r="X4" s="32"/>
      <c r="Y4" s="32"/>
      <c r="Z4" s="18"/>
      <c r="AA4" s="32"/>
      <c r="AB4" s="32"/>
      <c r="AC4" s="26"/>
      <c r="AD4" s="27"/>
    </row>
    <row r="5" spans="1:30" ht="13.8" thickBot="1" x14ac:dyDescent="0.3">
      <c r="A5" s="1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3">
        <v>10</v>
      </c>
      <c r="K5" s="2">
        <v>11</v>
      </c>
      <c r="L5" s="2">
        <v>12</v>
      </c>
      <c r="M5" s="3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  <c r="V5" s="2">
        <v>22</v>
      </c>
      <c r="W5" s="2">
        <v>23</v>
      </c>
      <c r="X5" s="2">
        <v>24</v>
      </c>
      <c r="Y5" s="2">
        <v>25</v>
      </c>
      <c r="Z5" s="2">
        <v>26</v>
      </c>
      <c r="AA5" s="2">
        <v>27</v>
      </c>
      <c r="AB5" s="2">
        <v>28</v>
      </c>
      <c r="AC5" s="2">
        <v>29</v>
      </c>
      <c r="AD5" s="4">
        <v>30</v>
      </c>
    </row>
    <row r="6" spans="1:30" x14ac:dyDescent="0.25">
      <c r="A6" s="34">
        <v>1</v>
      </c>
      <c r="B6" s="35" t="s">
        <v>41</v>
      </c>
      <c r="C6" s="35" t="s">
        <v>42</v>
      </c>
      <c r="D6" s="35">
        <f>SUM(E6:H6)</f>
        <v>5</v>
      </c>
      <c r="E6" s="35">
        <v>4</v>
      </c>
      <c r="F6" s="35">
        <v>1</v>
      </c>
      <c r="G6" s="36">
        <v>0</v>
      </c>
      <c r="H6" s="36">
        <v>0</v>
      </c>
      <c r="I6" s="36">
        <f t="shared" ref="I6:I33" si="0">J6+M6+P6</f>
        <v>960</v>
      </c>
      <c r="J6" s="37">
        <f>SUM(K6:L6)</f>
        <v>960</v>
      </c>
      <c r="K6" s="36">
        <v>768</v>
      </c>
      <c r="L6" s="36">
        <v>192</v>
      </c>
      <c r="M6" s="37">
        <f>SUM(N6:O6)</f>
        <v>0</v>
      </c>
      <c r="N6" s="36">
        <v>0</v>
      </c>
      <c r="O6" s="36">
        <v>0</v>
      </c>
      <c r="P6" s="36">
        <f>SUM(Q6:R6)</f>
        <v>0</v>
      </c>
      <c r="Q6" s="36">
        <v>0</v>
      </c>
      <c r="R6" s="36">
        <v>0</v>
      </c>
      <c r="S6" s="36">
        <f>T6+W6+Z6</f>
        <v>23040</v>
      </c>
      <c r="T6" s="36">
        <f>SUM(U6:V6)</f>
        <v>23040</v>
      </c>
      <c r="U6" s="36">
        <v>18432</v>
      </c>
      <c r="V6" s="36">
        <v>4608</v>
      </c>
      <c r="W6" s="36">
        <f>SUM(X6:Y6)</f>
        <v>0</v>
      </c>
      <c r="X6" s="36">
        <v>0</v>
      </c>
      <c r="Y6" s="36">
        <v>0</v>
      </c>
      <c r="Z6" s="36">
        <f>SUM(AA6:AB6)</f>
        <v>0</v>
      </c>
      <c r="AA6" s="36">
        <v>0</v>
      </c>
      <c r="AB6" s="36">
        <v>0</v>
      </c>
      <c r="AC6" s="36">
        <v>230.4</v>
      </c>
      <c r="AD6" s="38">
        <f>SUM(S6,AC6)</f>
        <v>23270.400000000001</v>
      </c>
    </row>
    <row r="7" spans="1:30" x14ac:dyDescent="0.25">
      <c r="A7" s="39">
        <v>2</v>
      </c>
      <c r="B7" s="40" t="s">
        <v>43</v>
      </c>
      <c r="C7" s="40" t="s">
        <v>42</v>
      </c>
      <c r="D7" s="41">
        <f t="shared" ref="D7:D33" si="1">SUM(E7:H7)</f>
        <v>11</v>
      </c>
      <c r="E7" s="40">
        <v>8</v>
      </c>
      <c r="F7" s="40">
        <v>3</v>
      </c>
      <c r="G7" s="42">
        <v>0</v>
      </c>
      <c r="H7" s="42">
        <v>0</v>
      </c>
      <c r="I7" s="43">
        <f t="shared" si="0"/>
        <v>3840</v>
      </c>
      <c r="J7" s="44">
        <f t="shared" ref="J7:J33" si="2">SUM(K7:L7)</f>
        <v>480</v>
      </c>
      <c r="K7" s="42">
        <v>480</v>
      </c>
      <c r="L7" s="42">
        <v>0</v>
      </c>
      <c r="M7" s="44">
        <f t="shared" ref="M7:M33" si="3">SUM(N7:O7)</f>
        <v>3360</v>
      </c>
      <c r="N7" s="42">
        <v>2352</v>
      </c>
      <c r="O7" s="42">
        <v>1008</v>
      </c>
      <c r="P7" s="43">
        <f t="shared" ref="P7:P33" si="4">SUM(Q7:R7)</f>
        <v>0</v>
      </c>
      <c r="Q7" s="42">
        <v>0</v>
      </c>
      <c r="R7" s="42">
        <v>0</v>
      </c>
      <c r="S7" s="43">
        <f>T7+W7+Z7</f>
        <v>31680</v>
      </c>
      <c r="T7" s="43">
        <f>SUM(U7:V7)</f>
        <v>11520</v>
      </c>
      <c r="U7" s="42">
        <v>11520</v>
      </c>
      <c r="V7" s="42">
        <v>0</v>
      </c>
      <c r="W7" s="43">
        <f>SUM(X7:Y7)</f>
        <v>20160</v>
      </c>
      <c r="X7" s="42">
        <v>14112</v>
      </c>
      <c r="Y7" s="42">
        <v>6048</v>
      </c>
      <c r="Z7" s="43">
        <f>SUM(AA7:AB7)</f>
        <v>0</v>
      </c>
      <c r="AA7" s="42">
        <v>0</v>
      </c>
      <c r="AB7" s="42">
        <v>0</v>
      </c>
      <c r="AC7" s="42">
        <v>316.8</v>
      </c>
      <c r="AD7" s="45">
        <f>SUM(S7,AC7)</f>
        <v>31996.799999999999</v>
      </c>
    </row>
    <row r="8" spans="1:30" x14ac:dyDescent="0.25">
      <c r="A8" s="46">
        <v>3</v>
      </c>
      <c r="B8" s="41" t="s">
        <v>44</v>
      </c>
      <c r="C8" s="41" t="s">
        <v>45</v>
      </c>
      <c r="D8" s="41">
        <f t="shared" si="1"/>
        <v>19</v>
      </c>
      <c r="E8" s="41">
        <v>15</v>
      </c>
      <c r="F8" s="41">
        <v>4</v>
      </c>
      <c r="G8" s="43">
        <v>0</v>
      </c>
      <c r="H8" s="43">
        <v>0</v>
      </c>
      <c r="I8" s="43">
        <f t="shared" si="0"/>
        <v>6384</v>
      </c>
      <c r="J8" s="44">
        <f t="shared" si="2"/>
        <v>0</v>
      </c>
      <c r="K8" s="47">
        <v>0</v>
      </c>
      <c r="L8" s="47">
        <v>0</v>
      </c>
      <c r="M8" s="44">
        <f t="shared" si="3"/>
        <v>6384</v>
      </c>
      <c r="N8" s="43">
        <v>5040</v>
      </c>
      <c r="O8" s="43">
        <v>1344</v>
      </c>
      <c r="P8" s="43">
        <f t="shared" si="4"/>
        <v>0</v>
      </c>
      <c r="Q8" s="43">
        <v>0</v>
      </c>
      <c r="R8" s="43">
        <v>0</v>
      </c>
      <c r="S8" s="43">
        <f>T8+W8+Z8</f>
        <v>38304</v>
      </c>
      <c r="T8" s="43">
        <f>SUM(U8:V8)</f>
        <v>0</v>
      </c>
      <c r="U8" s="47"/>
      <c r="V8" s="47"/>
      <c r="W8" s="43">
        <f>SUM(X8:Y8)</f>
        <v>38304</v>
      </c>
      <c r="X8" s="43">
        <v>30240</v>
      </c>
      <c r="Y8" s="43">
        <v>8064</v>
      </c>
      <c r="Z8" s="43">
        <f>SUM(AA8:AB8)</f>
        <v>0</v>
      </c>
      <c r="AA8" s="43">
        <v>0</v>
      </c>
      <c r="AB8" s="43">
        <v>0</v>
      </c>
      <c r="AC8" s="43">
        <v>380</v>
      </c>
      <c r="AD8" s="48">
        <f>SUM(S8,AC8)</f>
        <v>38684</v>
      </c>
    </row>
    <row r="9" spans="1:30" x14ac:dyDescent="0.25">
      <c r="A9" s="46">
        <v>4</v>
      </c>
      <c r="B9" s="41" t="s">
        <v>46</v>
      </c>
      <c r="C9" s="41" t="s">
        <v>45</v>
      </c>
      <c r="D9" s="41">
        <f t="shared" si="1"/>
        <v>3</v>
      </c>
      <c r="E9" s="41">
        <v>2</v>
      </c>
      <c r="F9" s="41">
        <v>1</v>
      </c>
      <c r="G9" s="43">
        <v>0</v>
      </c>
      <c r="H9" s="43">
        <v>0</v>
      </c>
      <c r="I9" s="43">
        <f t="shared" si="0"/>
        <v>600</v>
      </c>
      <c r="J9" s="44">
        <f t="shared" si="2"/>
        <v>600</v>
      </c>
      <c r="K9" s="43">
        <v>400</v>
      </c>
      <c r="L9" s="43">
        <v>200</v>
      </c>
      <c r="M9" s="44">
        <f t="shared" si="3"/>
        <v>0</v>
      </c>
      <c r="N9" s="43">
        <v>0</v>
      </c>
      <c r="O9" s="43">
        <v>0</v>
      </c>
      <c r="P9" s="43">
        <f t="shared" si="4"/>
        <v>0</v>
      </c>
      <c r="Q9" s="43">
        <v>0</v>
      </c>
      <c r="R9" s="43">
        <v>0</v>
      </c>
      <c r="S9" s="43">
        <f>T9+W9+Z9</f>
        <v>14400</v>
      </c>
      <c r="T9" s="43">
        <f>SUM(U9:V9)</f>
        <v>14400</v>
      </c>
      <c r="U9" s="43">
        <v>9600</v>
      </c>
      <c r="V9" s="43">
        <v>4800</v>
      </c>
      <c r="W9" s="43">
        <f>SUM(X9:Y9)</f>
        <v>0</v>
      </c>
      <c r="X9" s="43">
        <v>0</v>
      </c>
      <c r="Y9" s="43">
        <v>0</v>
      </c>
      <c r="Z9" s="43">
        <f>SUM(AA9:AB9)</f>
        <v>0</v>
      </c>
      <c r="AA9" s="43">
        <v>0</v>
      </c>
      <c r="AB9" s="43">
        <v>0</v>
      </c>
      <c r="AC9" s="43">
        <v>144</v>
      </c>
      <c r="AD9" s="48">
        <f>SUM(S9,AC9)</f>
        <v>14544</v>
      </c>
    </row>
    <row r="10" spans="1:30" x14ac:dyDescent="0.25">
      <c r="A10" s="46">
        <v>5</v>
      </c>
      <c r="B10" s="41" t="s">
        <v>47</v>
      </c>
      <c r="C10" s="41" t="s">
        <v>48</v>
      </c>
      <c r="D10" s="41">
        <f t="shared" si="1"/>
        <v>1</v>
      </c>
      <c r="E10" s="41">
        <v>0</v>
      </c>
      <c r="F10" s="41">
        <v>1</v>
      </c>
      <c r="G10" s="43">
        <v>0</v>
      </c>
      <c r="H10" s="43">
        <v>0</v>
      </c>
      <c r="I10" s="43">
        <f t="shared" si="0"/>
        <v>240</v>
      </c>
      <c r="J10" s="44">
        <f t="shared" si="2"/>
        <v>240</v>
      </c>
      <c r="K10" s="43">
        <v>0</v>
      </c>
      <c r="L10" s="43">
        <v>240</v>
      </c>
      <c r="M10" s="44">
        <f t="shared" si="3"/>
        <v>0</v>
      </c>
      <c r="N10" s="43">
        <v>0</v>
      </c>
      <c r="O10" s="43">
        <v>0</v>
      </c>
      <c r="P10" s="43">
        <f t="shared" si="4"/>
        <v>0</v>
      </c>
      <c r="Q10" s="43">
        <v>0</v>
      </c>
      <c r="R10" s="43">
        <v>0</v>
      </c>
      <c r="S10" s="43">
        <f>T10+W10+Z10</f>
        <v>5760</v>
      </c>
      <c r="T10" s="43">
        <f>SUM(U10:V10)</f>
        <v>5760</v>
      </c>
      <c r="U10" s="43">
        <v>0</v>
      </c>
      <c r="V10" s="43">
        <v>5760</v>
      </c>
      <c r="W10" s="43">
        <f>SUM(X10:Y10)</f>
        <v>0</v>
      </c>
      <c r="X10" s="43">
        <v>0</v>
      </c>
      <c r="Y10" s="43">
        <v>0</v>
      </c>
      <c r="Z10" s="43">
        <f>SUM(AA10:AB10)</f>
        <v>0</v>
      </c>
      <c r="AA10" s="43">
        <v>0</v>
      </c>
      <c r="AB10" s="43">
        <v>0</v>
      </c>
      <c r="AC10" s="43">
        <v>57.6</v>
      </c>
      <c r="AD10" s="48">
        <f>SUM(S10,AC10)</f>
        <v>5817.6</v>
      </c>
    </row>
    <row r="11" spans="1:30" x14ac:dyDescent="0.25">
      <c r="A11" s="39">
        <v>6</v>
      </c>
      <c r="B11" s="40" t="s">
        <v>47</v>
      </c>
      <c r="C11" s="40" t="s">
        <v>42</v>
      </c>
      <c r="D11" s="41">
        <f t="shared" si="1"/>
        <v>20</v>
      </c>
      <c r="E11" s="40">
        <v>10</v>
      </c>
      <c r="F11" s="40">
        <v>10</v>
      </c>
      <c r="G11" s="42">
        <v>0</v>
      </c>
      <c r="H11" s="42">
        <v>0</v>
      </c>
      <c r="I11" s="43">
        <f t="shared" si="0"/>
        <v>1080</v>
      </c>
      <c r="J11" s="44">
        <f t="shared" si="2"/>
        <v>1080</v>
      </c>
      <c r="K11" s="42">
        <v>440</v>
      </c>
      <c r="L11" s="42">
        <v>640</v>
      </c>
      <c r="M11" s="44">
        <f t="shared" si="3"/>
        <v>0</v>
      </c>
      <c r="N11" s="42">
        <v>0</v>
      </c>
      <c r="O11" s="42">
        <v>0</v>
      </c>
      <c r="P11" s="43">
        <f t="shared" si="4"/>
        <v>0</v>
      </c>
      <c r="Q11" s="42">
        <v>0</v>
      </c>
      <c r="R11" s="42">
        <v>0</v>
      </c>
      <c r="S11" s="43">
        <f>T11+W11+Z11</f>
        <v>25920</v>
      </c>
      <c r="T11" s="43">
        <f>SUM(U11:V11)</f>
        <v>25920</v>
      </c>
      <c r="U11" s="42">
        <v>10560</v>
      </c>
      <c r="V11" s="42">
        <v>15360</v>
      </c>
      <c r="W11" s="43">
        <f>SUM(X11:Y11)</f>
        <v>0</v>
      </c>
      <c r="X11" s="42">
        <v>0</v>
      </c>
      <c r="Y11" s="42">
        <v>0</v>
      </c>
      <c r="Z11" s="43">
        <f>SUM(AA11:AB11)</f>
        <v>0</v>
      </c>
      <c r="AA11" s="42">
        <v>0</v>
      </c>
      <c r="AB11" s="42">
        <v>0</v>
      </c>
      <c r="AC11" s="42">
        <v>259</v>
      </c>
      <c r="AD11" s="45">
        <f>SUM(S11,AC11)</f>
        <v>26179</v>
      </c>
    </row>
    <row r="12" spans="1:30" x14ac:dyDescent="0.25">
      <c r="A12" s="46">
        <v>7</v>
      </c>
      <c r="B12" s="41" t="s">
        <v>49</v>
      </c>
      <c r="C12" s="41" t="s">
        <v>42</v>
      </c>
      <c r="D12" s="41">
        <f t="shared" si="1"/>
        <v>4</v>
      </c>
      <c r="E12" s="41">
        <v>4</v>
      </c>
      <c r="F12" s="41">
        <v>0</v>
      </c>
      <c r="G12" s="43">
        <v>0</v>
      </c>
      <c r="H12" s="43">
        <v>0</v>
      </c>
      <c r="I12" s="43">
        <f t="shared" si="0"/>
        <v>1344</v>
      </c>
      <c r="J12" s="44">
        <f t="shared" si="2"/>
        <v>0</v>
      </c>
      <c r="K12" s="43">
        <v>0</v>
      </c>
      <c r="L12" s="43">
        <v>0</v>
      </c>
      <c r="M12" s="44">
        <f t="shared" si="3"/>
        <v>1344</v>
      </c>
      <c r="N12" s="43">
        <v>1344</v>
      </c>
      <c r="O12" s="43">
        <v>0</v>
      </c>
      <c r="P12" s="43">
        <f t="shared" si="4"/>
        <v>0</v>
      </c>
      <c r="Q12" s="43">
        <v>0</v>
      </c>
      <c r="R12" s="43">
        <v>0</v>
      </c>
      <c r="S12" s="43">
        <f>T12+W12+Z12</f>
        <v>8064</v>
      </c>
      <c r="T12" s="43">
        <f>SUM(U12:V12)</f>
        <v>0</v>
      </c>
      <c r="U12" s="43">
        <v>0</v>
      </c>
      <c r="V12" s="43">
        <v>0</v>
      </c>
      <c r="W12" s="43">
        <f>SUM(X12:Y12)</f>
        <v>8064</v>
      </c>
      <c r="X12" s="43">
        <v>8064</v>
      </c>
      <c r="Y12" s="43">
        <v>0</v>
      </c>
      <c r="Z12" s="43">
        <f>SUM(AA12:AB12)</f>
        <v>0</v>
      </c>
      <c r="AA12" s="43">
        <v>0</v>
      </c>
      <c r="AB12" s="43">
        <v>0</v>
      </c>
      <c r="AC12" s="43">
        <v>0</v>
      </c>
      <c r="AD12" s="48">
        <f>SUM(S12,AC12)</f>
        <v>8064</v>
      </c>
    </row>
    <row r="13" spans="1:30" x14ac:dyDescent="0.25">
      <c r="A13" s="46">
        <v>8</v>
      </c>
      <c r="B13" s="41" t="s">
        <v>50</v>
      </c>
      <c r="C13" s="41" t="s">
        <v>45</v>
      </c>
      <c r="D13" s="41">
        <f t="shared" si="1"/>
        <v>3</v>
      </c>
      <c r="E13" s="41">
        <v>3</v>
      </c>
      <c r="F13" s="41">
        <v>0</v>
      </c>
      <c r="G13" s="43">
        <v>0</v>
      </c>
      <c r="H13" s="43">
        <v>0</v>
      </c>
      <c r="I13" s="43">
        <f t="shared" si="0"/>
        <v>660</v>
      </c>
      <c r="J13" s="44">
        <f t="shared" si="2"/>
        <v>660</v>
      </c>
      <c r="K13" s="43">
        <v>660</v>
      </c>
      <c r="L13" s="43">
        <v>0</v>
      </c>
      <c r="M13" s="44">
        <f t="shared" si="3"/>
        <v>0</v>
      </c>
      <c r="N13" s="43">
        <v>0</v>
      </c>
      <c r="O13" s="43">
        <v>0</v>
      </c>
      <c r="P13" s="43">
        <f t="shared" si="4"/>
        <v>0</v>
      </c>
      <c r="Q13" s="43">
        <v>0</v>
      </c>
      <c r="R13" s="43">
        <v>0</v>
      </c>
      <c r="S13" s="43">
        <f>T13+W13+Z13</f>
        <v>15840</v>
      </c>
      <c r="T13" s="43">
        <f>SUM(U13:V13)</f>
        <v>15840</v>
      </c>
      <c r="U13" s="43">
        <v>15840</v>
      </c>
      <c r="V13" s="43">
        <v>0</v>
      </c>
      <c r="W13" s="43">
        <f>SUM(X13:Y13)</f>
        <v>0</v>
      </c>
      <c r="X13" s="43">
        <v>0</v>
      </c>
      <c r="Y13" s="43">
        <v>0</v>
      </c>
      <c r="Z13" s="43">
        <f>SUM(AA13:AB13)</f>
        <v>0</v>
      </c>
      <c r="AA13" s="43">
        <v>0</v>
      </c>
      <c r="AB13" s="43">
        <v>0</v>
      </c>
      <c r="AC13" s="43">
        <v>158.4</v>
      </c>
      <c r="AD13" s="48">
        <f>SUM(S13,AC13)</f>
        <v>15998.4</v>
      </c>
    </row>
    <row r="14" spans="1:30" x14ac:dyDescent="0.25">
      <c r="A14" s="46">
        <v>9</v>
      </c>
      <c r="B14" s="41" t="s">
        <v>51</v>
      </c>
      <c r="C14" s="41" t="s">
        <v>42</v>
      </c>
      <c r="D14" s="41">
        <f t="shared" si="1"/>
        <v>1</v>
      </c>
      <c r="E14" s="41">
        <v>1</v>
      </c>
      <c r="F14" s="41">
        <v>0</v>
      </c>
      <c r="G14" s="43">
        <v>0</v>
      </c>
      <c r="H14" s="43">
        <v>0</v>
      </c>
      <c r="I14" s="43">
        <f t="shared" si="0"/>
        <v>225</v>
      </c>
      <c r="J14" s="44">
        <f t="shared" si="2"/>
        <v>225</v>
      </c>
      <c r="K14" s="43">
        <v>225</v>
      </c>
      <c r="L14" s="43">
        <v>0</v>
      </c>
      <c r="M14" s="44">
        <f t="shared" si="3"/>
        <v>0</v>
      </c>
      <c r="N14" s="43">
        <v>0</v>
      </c>
      <c r="O14" s="43">
        <v>0</v>
      </c>
      <c r="P14" s="43">
        <f t="shared" si="4"/>
        <v>0</v>
      </c>
      <c r="Q14" s="43">
        <v>0</v>
      </c>
      <c r="R14" s="43">
        <v>0</v>
      </c>
      <c r="S14" s="43">
        <f>T14+W14+Z14</f>
        <v>5400</v>
      </c>
      <c r="T14" s="43">
        <f>SUM(U14:V14)</f>
        <v>5400</v>
      </c>
      <c r="U14" s="43">
        <v>5400</v>
      </c>
      <c r="V14" s="43">
        <v>0</v>
      </c>
      <c r="W14" s="43">
        <f>SUM(X14:Y14)</f>
        <v>0</v>
      </c>
      <c r="X14" s="43">
        <v>0</v>
      </c>
      <c r="Y14" s="43">
        <v>0</v>
      </c>
      <c r="Z14" s="43">
        <f>SUM(AA14:AB14)</f>
        <v>0</v>
      </c>
      <c r="AA14" s="43">
        <v>0</v>
      </c>
      <c r="AB14" s="43">
        <v>0</v>
      </c>
      <c r="AC14" s="43">
        <v>0</v>
      </c>
      <c r="AD14" s="48">
        <f>SUM(S14,AC14)</f>
        <v>5400</v>
      </c>
    </row>
    <row r="15" spans="1:30" x14ac:dyDescent="0.25">
      <c r="A15" s="46">
        <v>10</v>
      </c>
      <c r="B15" s="41" t="s">
        <v>52</v>
      </c>
      <c r="C15" s="41" t="s">
        <v>42</v>
      </c>
      <c r="D15" s="41">
        <f t="shared" si="1"/>
        <v>13</v>
      </c>
      <c r="E15" s="41">
        <v>12</v>
      </c>
      <c r="F15" s="41">
        <v>1</v>
      </c>
      <c r="G15" s="43">
        <v>0</v>
      </c>
      <c r="H15" s="43">
        <v>0</v>
      </c>
      <c r="I15" s="43">
        <f t="shared" si="0"/>
        <v>2500</v>
      </c>
      <c r="J15" s="44">
        <f t="shared" si="2"/>
        <v>2500</v>
      </c>
      <c r="K15" s="43">
        <v>2260</v>
      </c>
      <c r="L15" s="43">
        <v>240</v>
      </c>
      <c r="M15" s="44">
        <f t="shared" si="3"/>
        <v>0</v>
      </c>
      <c r="N15" s="43">
        <v>0</v>
      </c>
      <c r="O15" s="43">
        <v>0</v>
      </c>
      <c r="P15" s="43">
        <f t="shared" si="4"/>
        <v>0</v>
      </c>
      <c r="Q15" s="43">
        <v>0</v>
      </c>
      <c r="R15" s="43">
        <v>0</v>
      </c>
      <c r="S15" s="43">
        <f>T15+W15+Z15</f>
        <v>60000</v>
      </c>
      <c r="T15" s="43">
        <f>SUM(U15:V15)</f>
        <v>60000</v>
      </c>
      <c r="U15" s="43">
        <v>54240</v>
      </c>
      <c r="V15" s="43">
        <v>5760</v>
      </c>
      <c r="W15" s="43">
        <f>SUM(X15:Y15)</f>
        <v>0</v>
      </c>
      <c r="X15" s="43">
        <v>0</v>
      </c>
      <c r="Y15" s="43">
        <v>0</v>
      </c>
      <c r="Z15" s="43">
        <f>SUM(AA15:AB15)</f>
        <v>0</v>
      </c>
      <c r="AA15" s="43">
        <v>0</v>
      </c>
      <c r="AB15" s="43">
        <v>0</v>
      </c>
      <c r="AC15" s="43">
        <v>600</v>
      </c>
      <c r="AD15" s="48">
        <f>SUM(S15,AC15)</f>
        <v>60600</v>
      </c>
    </row>
    <row r="16" spans="1:30" x14ac:dyDescent="0.25">
      <c r="A16" s="46">
        <v>11</v>
      </c>
      <c r="B16" s="40" t="s">
        <v>53</v>
      </c>
      <c r="C16" s="41" t="s">
        <v>42</v>
      </c>
      <c r="D16" s="41">
        <f t="shared" si="1"/>
        <v>15</v>
      </c>
      <c r="E16" s="41">
        <v>9</v>
      </c>
      <c r="F16" s="41">
        <v>6</v>
      </c>
      <c r="G16" s="43">
        <v>0</v>
      </c>
      <c r="H16" s="43">
        <v>0</v>
      </c>
      <c r="I16" s="42">
        <f t="shared" si="0"/>
        <v>4510</v>
      </c>
      <c r="J16" s="44">
        <f t="shared" si="2"/>
        <v>1150</v>
      </c>
      <c r="K16" s="43">
        <v>690</v>
      </c>
      <c r="L16" s="43">
        <v>460</v>
      </c>
      <c r="M16" s="44">
        <f t="shared" si="3"/>
        <v>3360</v>
      </c>
      <c r="N16" s="43">
        <v>2016</v>
      </c>
      <c r="O16" s="43">
        <v>1344</v>
      </c>
      <c r="P16" s="43">
        <f t="shared" si="4"/>
        <v>0</v>
      </c>
      <c r="Q16" s="43">
        <v>0</v>
      </c>
      <c r="R16" s="43">
        <v>0</v>
      </c>
      <c r="S16" s="43">
        <f>T16+W16+Z16</f>
        <v>47760</v>
      </c>
      <c r="T16" s="43">
        <f>SUM(U16:V16)</f>
        <v>27600</v>
      </c>
      <c r="U16" s="43">
        <v>16560</v>
      </c>
      <c r="V16" s="43">
        <v>11040</v>
      </c>
      <c r="W16" s="43">
        <f>SUM(X16:Y16)</f>
        <v>20160</v>
      </c>
      <c r="X16" s="43">
        <v>12096</v>
      </c>
      <c r="Y16" s="43">
        <v>8064</v>
      </c>
      <c r="Z16" s="43">
        <f>SUM(AA16:AB16)</f>
        <v>0</v>
      </c>
      <c r="AA16" s="43">
        <v>0</v>
      </c>
      <c r="AB16" s="43">
        <v>0</v>
      </c>
      <c r="AC16" s="43">
        <v>477.6</v>
      </c>
      <c r="AD16" s="48">
        <f>SUM(S16,AC16)</f>
        <v>48237.599999999999</v>
      </c>
    </row>
    <row r="17" spans="1:30" x14ac:dyDescent="0.25">
      <c r="A17" s="46">
        <v>12</v>
      </c>
      <c r="B17" s="41" t="s">
        <v>54</v>
      </c>
      <c r="C17" s="41" t="s">
        <v>42</v>
      </c>
      <c r="D17" s="41">
        <f t="shared" si="1"/>
        <v>7</v>
      </c>
      <c r="E17" s="41">
        <v>3</v>
      </c>
      <c r="F17" s="41">
        <v>4</v>
      </c>
      <c r="G17" s="43">
        <v>0</v>
      </c>
      <c r="H17" s="43">
        <v>0</v>
      </c>
      <c r="I17" s="43">
        <f t="shared" si="0"/>
        <v>1008</v>
      </c>
      <c r="J17" s="44">
        <f t="shared" si="2"/>
        <v>1008</v>
      </c>
      <c r="K17" s="43">
        <v>432</v>
      </c>
      <c r="L17" s="43">
        <v>576</v>
      </c>
      <c r="M17" s="44">
        <f t="shared" si="3"/>
        <v>0</v>
      </c>
      <c r="N17" s="43">
        <v>0</v>
      </c>
      <c r="O17" s="43">
        <v>0</v>
      </c>
      <c r="P17" s="43">
        <f t="shared" si="4"/>
        <v>0</v>
      </c>
      <c r="Q17" s="43">
        <v>0</v>
      </c>
      <c r="R17" s="43">
        <v>0</v>
      </c>
      <c r="S17" s="43">
        <f>T17+W17+Z17</f>
        <v>24192</v>
      </c>
      <c r="T17" s="43">
        <f>SUM(U17:V17)</f>
        <v>24192</v>
      </c>
      <c r="U17" s="43">
        <v>10368</v>
      </c>
      <c r="V17" s="43">
        <v>13824</v>
      </c>
      <c r="W17" s="43">
        <f>SUM(X17:Y17)</f>
        <v>0</v>
      </c>
      <c r="X17" s="43">
        <v>0</v>
      </c>
      <c r="Y17" s="43">
        <v>0</v>
      </c>
      <c r="Z17" s="43">
        <f>SUM(AA17:AB17)</f>
        <v>0</v>
      </c>
      <c r="AA17" s="43">
        <v>0</v>
      </c>
      <c r="AB17" s="43">
        <v>0</v>
      </c>
      <c r="AC17" s="43">
        <v>241.9</v>
      </c>
      <c r="AD17" s="48">
        <f>SUM(S17,AC17)</f>
        <v>24433.9</v>
      </c>
    </row>
    <row r="18" spans="1:30" x14ac:dyDescent="0.25">
      <c r="A18" s="46">
        <v>13</v>
      </c>
      <c r="B18" s="41" t="s">
        <v>55</v>
      </c>
      <c r="C18" s="41" t="s">
        <v>42</v>
      </c>
      <c r="D18" s="41">
        <f t="shared" si="1"/>
        <v>1</v>
      </c>
      <c r="E18" s="41">
        <v>1</v>
      </c>
      <c r="F18" s="41">
        <v>0</v>
      </c>
      <c r="G18" s="43">
        <v>0</v>
      </c>
      <c r="H18" s="43">
        <v>0</v>
      </c>
      <c r="I18" s="43">
        <f t="shared" si="0"/>
        <v>240</v>
      </c>
      <c r="J18" s="44">
        <f t="shared" si="2"/>
        <v>240</v>
      </c>
      <c r="K18" s="43">
        <v>240</v>
      </c>
      <c r="L18" s="43">
        <v>0</v>
      </c>
      <c r="M18" s="44">
        <f t="shared" si="3"/>
        <v>0</v>
      </c>
      <c r="N18" s="43">
        <v>0</v>
      </c>
      <c r="O18" s="43">
        <v>0</v>
      </c>
      <c r="P18" s="43">
        <f t="shared" si="4"/>
        <v>0</v>
      </c>
      <c r="Q18" s="43">
        <v>0</v>
      </c>
      <c r="R18" s="43">
        <v>0</v>
      </c>
      <c r="S18" s="43">
        <f>T18+W18+Z18</f>
        <v>5760</v>
      </c>
      <c r="T18" s="43">
        <f>SUM(U18:V18)</f>
        <v>5760</v>
      </c>
      <c r="U18" s="43">
        <v>5760</v>
      </c>
      <c r="V18" s="43">
        <v>0</v>
      </c>
      <c r="W18" s="43">
        <f>SUM(X18:Y18)</f>
        <v>0</v>
      </c>
      <c r="X18" s="43">
        <v>0</v>
      </c>
      <c r="Y18" s="43">
        <v>0</v>
      </c>
      <c r="Z18" s="43">
        <f>SUM(AA18:AB18)</f>
        <v>0</v>
      </c>
      <c r="AA18" s="43">
        <v>0</v>
      </c>
      <c r="AB18" s="43">
        <v>0</v>
      </c>
      <c r="AC18" s="43">
        <v>57.6</v>
      </c>
      <c r="AD18" s="48">
        <f>SUM(S18,AC18)</f>
        <v>5817.6</v>
      </c>
    </row>
    <row r="19" spans="1:30" x14ac:dyDescent="0.25">
      <c r="A19" s="46">
        <v>14</v>
      </c>
      <c r="B19" s="41" t="s">
        <v>56</v>
      </c>
      <c r="C19" s="41" t="s">
        <v>48</v>
      </c>
      <c r="D19" s="41">
        <f t="shared" si="1"/>
        <v>25</v>
      </c>
      <c r="E19" s="41">
        <v>11</v>
      </c>
      <c r="F19" s="41">
        <v>14</v>
      </c>
      <c r="G19" s="43">
        <v>0</v>
      </c>
      <c r="H19" s="43">
        <v>0</v>
      </c>
      <c r="I19" s="43">
        <f t="shared" si="0"/>
        <v>6000</v>
      </c>
      <c r="J19" s="44">
        <f t="shared" si="2"/>
        <v>6000</v>
      </c>
      <c r="K19" s="43">
        <v>2640</v>
      </c>
      <c r="L19" s="43">
        <v>3360</v>
      </c>
      <c r="M19" s="44">
        <f t="shared" si="3"/>
        <v>0</v>
      </c>
      <c r="N19" s="43">
        <v>0</v>
      </c>
      <c r="O19" s="43">
        <v>0</v>
      </c>
      <c r="P19" s="43">
        <f t="shared" si="4"/>
        <v>0</v>
      </c>
      <c r="Q19" s="43">
        <v>0</v>
      </c>
      <c r="R19" s="43">
        <v>0</v>
      </c>
      <c r="S19" s="43">
        <f>T19+W19+Z19</f>
        <v>144000</v>
      </c>
      <c r="T19" s="43">
        <f>SUM(U19:V19)</f>
        <v>144000</v>
      </c>
      <c r="U19" s="43">
        <v>63360</v>
      </c>
      <c r="V19" s="43">
        <v>80640</v>
      </c>
      <c r="W19" s="43">
        <f>SUM(X19:Y19)</f>
        <v>0</v>
      </c>
      <c r="X19" s="43">
        <v>0</v>
      </c>
      <c r="Y19" s="43">
        <v>0</v>
      </c>
      <c r="Z19" s="43">
        <f>SUM(AA19:AB19)</f>
        <v>0</v>
      </c>
      <c r="AA19" s="43">
        <v>0</v>
      </c>
      <c r="AB19" s="43">
        <v>0</v>
      </c>
      <c r="AC19" s="43">
        <v>1440</v>
      </c>
      <c r="AD19" s="48">
        <f>SUM(S19,AC19)</f>
        <v>145440</v>
      </c>
    </row>
    <row r="20" spans="1:30" x14ac:dyDescent="0.25">
      <c r="A20" s="46">
        <v>15</v>
      </c>
      <c r="B20" s="41" t="s">
        <v>57</v>
      </c>
      <c r="C20" s="41" t="s">
        <v>42</v>
      </c>
      <c r="D20" s="41">
        <f t="shared" si="1"/>
        <v>12</v>
      </c>
      <c r="E20" s="41">
        <v>8</v>
      </c>
      <c r="F20" s="41">
        <v>4</v>
      </c>
      <c r="G20" s="43">
        <v>0</v>
      </c>
      <c r="H20" s="43">
        <v>0</v>
      </c>
      <c r="I20" s="43">
        <f t="shared" si="0"/>
        <v>2340</v>
      </c>
      <c r="J20" s="44">
        <f t="shared" si="2"/>
        <v>2340</v>
      </c>
      <c r="K20" s="43">
        <v>1920</v>
      </c>
      <c r="L20" s="43">
        <v>420</v>
      </c>
      <c r="M20" s="44">
        <f t="shared" si="3"/>
        <v>0</v>
      </c>
      <c r="N20" s="43">
        <v>0</v>
      </c>
      <c r="O20" s="43">
        <v>0</v>
      </c>
      <c r="P20" s="43">
        <f t="shared" si="4"/>
        <v>0</v>
      </c>
      <c r="Q20" s="43">
        <v>0</v>
      </c>
      <c r="R20" s="43">
        <v>0</v>
      </c>
      <c r="S20" s="43">
        <f>T20+W20+Z20</f>
        <v>56160</v>
      </c>
      <c r="T20" s="43">
        <f>SUM(U20:V20)</f>
        <v>56160</v>
      </c>
      <c r="U20" s="43">
        <v>46080</v>
      </c>
      <c r="V20" s="43">
        <v>10080</v>
      </c>
      <c r="W20" s="43">
        <f>SUM(X20:Y20)</f>
        <v>0</v>
      </c>
      <c r="X20" s="43">
        <v>0</v>
      </c>
      <c r="Y20" s="43">
        <v>0</v>
      </c>
      <c r="Z20" s="43">
        <f>SUM(AA20:AB20)</f>
        <v>0</v>
      </c>
      <c r="AA20" s="43">
        <v>0</v>
      </c>
      <c r="AB20" s="43">
        <v>0</v>
      </c>
      <c r="AC20" s="43">
        <v>561.6</v>
      </c>
      <c r="AD20" s="48">
        <f>SUM(S20,AC20)</f>
        <v>56721.599999999999</v>
      </c>
    </row>
    <row r="21" spans="1:30" x14ac:dyDescent="0.25">
      <c r="A21" s="46">
        <v>16</v>
      </c>
      <c r="B21" s="41" t="s">
        <v>58</v>
      </c>
      <c r="C21" s="41" t="s">
        <v>42</v>
      </c>
      <c r="D21" s="41">
        <f t="shared" si="1"/>
        <v>4</v>
      </c>
      <c r="E21" s="41">
        <v>3</v>
      </c>
      <c r="F21" s="41">
        <v>1</v>
      </c>
      <c r="G21" s="43">
        <v>0</v>
      </c>
      <c r="H21" s="43">
        <v>0</v>
      </c>
      <c r="I21" s="43">
        <f t="shared" si="0"/>
        <v>960</v>
      </c>
      <c r="J21" s="44">
        <f t="shared" si="2"/>
        <v>960</v>
      </c>
      <c r="K21" s="43">
        <v>720</v>
      </c>
      <c r="L21" s="43">
        <v>240</v>
      </c>
      <c r="M21" s="44">
        <f t="shared" si="3"/>
        <v>0</v>
      </c>
      <c r="N21" s="43">
        <v>0</v>
      </c>
      <c r="O21" s="43">
        <v>0</v>
      </c>
      <c r="P21" s="43">
        <f t="shared" si="4"/>
        <v>0</v>
      </c>
      <c r="Q21" s="43">
        <v>0</v>
      </c>
      <c r="R21" s="43">
        <v>0</v>
      </c>
      <c r="S21" s="43">
        <f>T21+W21+Z21</f>
        <v>23040</v>
      </c>
      <c r="T21" s="43">
        <f>SUM(U21:V21)</f>
        <v>23040</v>
      </c>
      <c r="U21" s="43">
        <v>17280</v>
      </c>
      <c r="V21" s="43">
        <v>5760</v>
      </c>
      <c r="W21" s="43">
        <f>SUM(X21:Y21)</f>
        <v>0</v>
      </c>
      <c r="X21" s="43">
        <v>0</v>
      </c>
      <c r="Y21" s="43">
        <v>0</v>
      </c>
      <c r="Z21" s="43">
        <f>SUM(AA21:AB21)</f>
        <v>0</v>
      </c>
      <c r="AA21" s="43">
        <v>0</v>
      </c>
      <c r="AB21" s="43">
        <v>0</v>
      </c>
      <c r="AC21" s="43">
        <v>230.4</v>
      </c>
      <c r="AD21" s="48">
        <f>SUM(S21,AC21)</f>
        <v>23270.400000000001</v>
      </c>
    </row>
    <row r="22" spans="1:30" x14ac:dyDescent="0.25">
      <c r="A22" s="46">
        <v>17</v>
      </c>
      <c r="B22" s="41" t="s">
        <v>59</v>
      </c>
      <c r="C22" s="41" t="s">
        <v>45</v>
      </c>
      <c r="D22" s="41">
        <f t="shared" si="1"/>
        <v>5</v>
      </c>
      <c r="E22" s="41">
        <v>5</v>
      </c>
      <c r="F22" s="41">
        <v>0</v>
      </c>
      <c r="G22" s="43">
        <v>0</v>
      </c>
      <c r="H22" s="43">
        <v>0</v>
      </c>
      <c r="I22" s="43">
        <f t="shared" si="0"/>
        <v>2880</v>
      </c>
      <c r="J22" s="44">
        <f t="shared" si="2"/>
        <v>1200</v>
      </c>
      <c r="K22" s="43">
        <v>1200</v>
      </c>
      <c r="L22" s="43">
        <v>0</v>
      </c>
      <c r="M22" s="44">
        <f t="shared" si="3"/>
        <v>1680</v>
      </c>
      <c r="N22" s="43">
        <v>1680</v>
      </c>
      <c r="O22" s="43">
        <v>0</v>
      </c>
      <c r="P22" s="43">
        <f t="shared" si="4"/>
        <v>0</v>
      </c>
      <c r="Q22" s="43">
        <v>0</v>
      </c>
      <c r="R22" s="43">
        <v>0</v>
      </c>
      <c r="S22" s="43">
        <f>T22+W22+Z22</f>
        <v>38880</v>
      </c>
      <c r="T22" s="43">
        <f>SUM(U22:V22)</f>
        <v>28800</v>
      </c>
      <c r="U22" s="43">
        <v>28800</v>
      </c>
      <c r="V22" s="43">
        <v>0</v>
      </c>
      <c r="W22" s="43">
        <f>SUM(X22:Y22)</f>
        <v>10080</v>
      </c>
      <c r="X22" s="43">
        <v>10080</v>
      </c>
      <c r="Y22" s="43">
        <v>0</v>
      </c>
      <c r="Z22" s="43">
        <f>SUM(AA22:AB22)</f>
        <v>0</v>
      </c>
      <c r="AA22" s="43">
        <v>0</v>
      </c>
      <c r="AB22" s="43">
        <v>0</v>
      </c>
      <c r="AC22" s="43">
        <v>388.8</v>
      </c>
      <c r="AD22" s="48">
        <f>SUM(S22,AC22)</f>
        <v>39268.800000000003</v>
      </c>
    </row>
    <row r="23" spans="1:30" x14ac:dyDescent="0.25">
      <c r="A23" s="46">
        <v>18</v>
      </c>
      <c r="B23" s="41" t="s">
        <v>60</v>
      </c>
      <c r="C23" s="41" t="s">
        <v>45</v>
      </c>
      <c r="D23" s="41">
        <f t="shared" si="1"/>
        <v>3</v>
      </c>
      <c r="E23" s="41">
        <v>3</v>
      </c>
      <c r="F23" s="41">
        <v>0</v>
      </c>
      <c r="G23" s="43">
        <v>0</v>
      </c>
      <c r="H23" s="43">
        <v>0</v>
      </c>
      <c r="I23" s="43">
        <f t="shared" si="0"/>
        <v>240</v>
      </c>
      <c r="J23" s="44">
        <f t="shared" si="2"/>
        <v>240</v>
      </c>
      <c r="K23" s="43">
        <v>240</v>
      </c>
      <c r="L23" s="43">
        <v>0</v>
      </c>
      <c r="M23" s="44">
        <f t="shared" si="3"/>
        <v>0</v>
      </c>
      <c r="N23" s="43">
        <v>0</v>
      </c>
      <c r="O23" s="43">
        <v>0</v>
      </c>
      <c r="P23" s="43">
        <f t="shared" si="4"/>
        <v>0</v>
      </c>
      <c r="Q23" s="43">
        <v>0</v>
      </c>
      <c r="R23" s="43">
        <v>0</v>
      </c>
      <c r="S23" s="43">
        <f>T23+W23+Z23</f>
        <v>5376</v>
      </c>
      <c r="T23" s="43">
        <f>SUM(U23:V23)</f>
        <v>5376</v>
      </c>
      <c r="U23" s="43">
        <v>5376</v>
      </c>
      <c r="V23" s="43">
        <v>0</v>
      </c>
      <c r="W23" s="43">
        <f>SUM(X23:Y23)</f>
        <v>0</v>
      </c>
      <c r="X23" s="43">
        <v>0</v>
      </c>
      <c r="Y23" s="43">
        <v>0</v>
      </c>
      <c r="Z23" s="43">
        <f>SUM(AA23:AB23)</f>
        <v>0</v>
      </c>
      <c r="AA23" s="43">
        <v>0</v>
      </c>
      <c r="AB23" s="43">
        <v>0</v>
      </c>
      <c r="AC23" s="43">
        <v>0</v>
      </c>
      <c r="AD23" s="48">
        <f>SUM(S23,AC23)</f>
        <v>5376</v>
      </c>
    </row>
    <row r="24" spans="1:30" x14ac:dyDescent="0.25">
      <c r="A24" s="46">
        <v>19</v>
      </c>
      <c r="B24" s="41" t="s">
        <v>61</v>
      </c>
      <c r="C24" s="41" t="s">
        <v>42</v>
      </c>
      <c r="D24" s="41">
        <f t="shared" si="1"/>
        <v>21</v>
      </c>
      <c r="E24" s="41">
        <v>20</v>
      </c>
      <c r="F24" s="41">
        <v>1</v>
      </c>
      <c r="G24" s="43">
        <v>0</v>
      </c>
      <c r="H24" s="43">
        <v>0</v>
      </c>
      <c r="I24" s="43">
        <f t="shared" si="0"/>
        <v>3092</v>
      </c>
      <c r="J24" s="44">
        <f t="shared" si="2"/>
        <v>2756</v>
      </c>
      <c r="K24" s="43">
        <v>2756</v>
      </c>
      <c r="L24" s="43">
        <v>0</v>
      </c>
      <c r="M24" s="44">
        <f t="shared" si="3"/>
        <v>336</v>
      </c>
      <c r="N24" s="43">
        <v>0</v>
      </c>
      <c r="O24" s="43">
        <v>336</v>
      </c>
      <c r="P24" s="43">
        <f t="shared" si="4"/>
        <v>0</v>
      </c>
      <c r="Q24" s="43">
        <v>0</v>
      </c>
      <c r="R24" s="43">
        <v>0</v>
      </c>
      <c r="S24" s="43">
        <f>T24+W24+Z24</f>
        <v>68160</v>
      </c>
      <c r="T24" s="43">
        <f>SUM(U24:V24)</f>
        <v>66144</v>
      </c>
      <c r="U24" s="43">
        <v>66144</v>
      </c>
      <c r="V24" s="43">
        <v>0</v>
      </c>
      <c r="W24" s="43">
        <f>SUM(X24:Y24)</f>
        <v>2016</v>
      </c>
      <c r="X24" s="43">
        <v>0</v>
      </c>
      <c r="Y24" s="43">
        <v>2016</v>
      </c>
      <c r="Z24" s="43">
        <f>SUM(AA24:AB24)</f>
        <v>0</v>
      </c>
      <c r="AA24" s="43">
        <v>0</v>
      </c>
      <c r="AB24" s="43">
        <v>0</v>
      </c>
      <c r="AC24" s="43">
        <v>680</v>
      </c>
      <c r="AD24" s="48">
        <f>SUM(S24,AC24)</f>
        <v>68840</v>
      </c>
    </row>
    <row r="25" spans="1:30" x14ac:dyDescent="0.25">
      <c r="A25" s="46">
        <v>20</v>
      </c>
      <c r="B25" s="41" t="s">
        <v>62</v>
      </c>
      <c r="C25" s="41" t="s">
        <v>45</v>
      </c>
      <c r="D25" s="41">
        <f t="shared" si="1"/>
        <v>15</v>
      </c>
      <c r="E25" s="41">
        <v>15</v>
      </c>
      <c r="F25" s="41">
        <v>0</v>
      </c>
      <c r="G25" s="43">
        <v>0</v>
      </c>
      <c r="H25" s="43">
        <v>0</v>
      </c>
      <c r="I25" s="43">
        <f t="shared" si="0"/>
        <v>3300</v>
      </c>
      <c r="J25" s="44">
        <f t="shared" si="2"/>
        <v>3300</v>
      </c>
      <c r="K25" s="43">
        <v>3300</v>
      </c>
      <c r="L25" s="43">
        <v>0</v>
      </c>
      <c r="M25" s="44">
        <f t="shared" si="3"/>
        <v>0</v>
      </c>
      <c r="N25" s="43">
        <v>0</v>
      </c>
      <c r="O25" s="43">
        <v>0</v>
      </c>
      <c r="P25" s="43">
        <f t="shared" si="4"/>
        <v>0</v>
      </c>
      <c r="Q25" s="43">
        <v>0</v>
      </c>
      <c r="R25" s="43">
        <v>0</v>
      </c>
      <c r="S25" s="43">
        <f>T25+W25+Z25</f>
        <v>52800</v>
      </c>
      <c r="T25" s="43">
        <f>SUM(U25:V25)</f>
        <v>52800</v>
      </c>
      <c r="U25" s="43">
        <v>52800</v>
      </c>
      <c r="V25" s="43">
        <v>0</v>
      </c>
      <c r="W25" s="43">
        <f>SUM(X25:Y25)</f>
        <v>0</v>
      </c>
      <c r="X25" s="43">
        <v>0</v>
      </c>
      <c r="Y25" s="43">
        <v>0</v>
      </c>
      <c r="Z25" s="43">
        <f>SUM(AA25:AB25)</f>
        <v>0</v>
      </c>
      <c r="AA25" s="43">
        <v>0</v>
      </c>
      <c r="AB25" s="43">
        <v>0</v>
      </c>
      <c r="AC25" s="43">
        <v>528</v>
      </c>
      <c r="AD25" s="48">
        <f>SUM(S25,AC25)</f>
        <v>53328</v>
      </c>
    </row>
    <row r="26" spans="1:30" x14ac:dyDescent="0.25">
      <c r="A26" s="46">
        <v>21</v>
      </c>
      <c r="B26" s="41" t="s">
        <v>63</v>
      </c>
      <c r="C26" s="41" t="s">
        <v>42</v>
      </c>
      <c r="D26" s="41">
        <f t="shared" si="1"/>
        <v>5</v>
      </c>
      <c r="E26" s="41">
        <v>4</v>
      </c>
      <c r="F26" s="41">
        <v>1</v>
      </c>
      <c r="G26" s="43">
        <v>0</v>
      </c>
      <c r="H26" s="43">
        <v>0</v>
      </c>
      <c r="I26" s="43">
        <f t="shared" si="0"/>
        <v>560</v>
      </c>
      <c r="J26" s="44">
        <f t="shared" si="2"/>
        <v>560</v>
      </c>
      <c r="K26" s="43">
        <v>448</v>
      </c>
      <c r="L26" s="43">
        <v>112</v>
      </c>
      <c r="M26" s="44">
        <f t="shared" si="3"/>
        <v>0</v>
      </c>
      <c r="N26" s="43">
        <v>0</v>
      </c>
      <c r="O26" s="43">
        <v>0</v>
      </c>
      <c r="P26" s="43">
        <f t="shared" si="4"/>
        <v>0</v>
      </c>
      <c r="Q26" s="43">
        <v>0</v>
      </c>
      <c r="R26" s="43">
        <v>0</v>
      </c>
      <c r="S26" s="43">
        <f>T26+W26+Z26</f>
        <v>13440</v>
      </c>
      <c r="T26" s="43">
        <f>SUM(U26:V26)</f>
        <v>13440</v>
      </c>
      <c r="U26" s="43">
        <v>10752</v>
      </c>
      <c r="V26" s="43">
        <v>2688</v>
      </c>
      <c r="W26" s="43">
        <f>SUM(X26:Y26)</f>
        <v>0</v>
      </c>
      <c r="X26" s="43">
        <v>0</v>
      </c>
      <c r="Y26" s="43">
        <v>0</v>
      </c>
      <c r="Z26" s="43">
        <f>SUM(AA26:AB26)</f>
        <v>0</v>
      </c>
      <c r="AA26" s="43">
        <v>0</v>
      </c>
      <c r="AB26" s="43">
        <v>0</v>
      </c>
      <c r="AC26" s="43">
        <v>134.4</v>
      </c>
      <c r="AD26" s="48">
        <f>SUM(S26,AC26)</f>
        <v>13574.4</v>
      </c>
    </row>
    <row r="27" spans="1:30" x14ac:dyDescent="0.25">
      <c r="A27" s="46">
        <v>22</v>
      </c>
      <c r="B27" s="41" t="s">
        <v>64</v>
      </c>
      <c r="C27" s="41" t="s">
        <v>42</v>
      </c>
      <c r="D27" s="41">
        <f t="shared" si="1"/>
        <v>6</v>
      </c>
      <c r="E27" s="41">
        <v>5</v>
      </c>
      <c r="F27" s="41">
        <v>1</v>
      </c>
      <c r="G27" s="43">
        <v>0</v>
      </c>
      <c r="H27" s="43">
        <v>0</v>
      </c>
      <c r="I27" s="43">
        <f t="shared" si="0"/>
        <v>960</v>
      </c>
      <c r="J27" s="44">
        <f t="shared" si="2"/>
        <v>960</v>
      </c>
      <c r="K27" s="43">
        <v>800</v>
      </c>
      <c r="L27" s="43">
        <v>160</v>
      </c>
      <c r="M27" s="44">
        <f t="shared" si="3"/>
        <v>0</v>
      </c>
      <c r="N27" s="43">
        <v>0</v>
      </c>
      <c r="O27" s="43">
        <v>0</v>
      </c>
      <c r="P27" s="43">
        <f t="shared" si="4"/>
        <v>0</v>
      </c>
      <c r="Q27" s="43">
        <v>0</v>
      </c>
      <c r="R27" s="43">
        <v>0</v>
      </c>
      <c r="S27" s="43">
        <f>T27+W27+Z27</f>
        <v>23040</v>
      </c>
      <c r="T27" s="43">
        <f>SUM(U27:V27)</f>
        <v>23040</v>
      </c>
      <c r="U27" s="43">
        <v>19200</v>
      </c>
      <c r="V27" s="43">
        <v>3840</v>
      </c>
      <c r="W27" s="43">
        <f>SUM(X27:Y27)</f>
        <v>0</v>
      </c>
      <c r="X27" s="43">
        <v>0</v>
      </c>
      <c r="Y27" s="43">
        <v>0</v>
      </c>
      <c r="Z27" s="43">
        <f>SUM(AA27:AB27)</f>
        <v>0</v>
      </c>
      <c r="AA27" s="43">
        <v>0</v>
      </c>
      <c r="AB27" s="43">
        <v>0</v>
      </c>
      <c r="AC27" s="43">
        <v>0</v>
      </c>
      <c r="AD27" s="48">
        <f>SUM(S27,AC27)</f>
        <v>23040</v>
      </c>
    </row>
    <row r="28" spans="1:30" x14ac:dyDescent="0.25">
      <c r="A28" s="46">
        <v>23</v>
      </c>
      <c r="B28" s="41" t="s">
        <v>65</v>
      </c>
      <c r="C28" s="41"/>
      <c r="D28" s="41">
        <f t="shared" si="1"/>
        <v>21</v>
      </c>
      <c r="E28" s="41">
        <v>0</v>
      </c>
      <c r="F28" s="41">
        <v>0</v>
      </c>
      <c r="G28" s="43">
        <v>4</v>
      </c>
      <c r="H28" s="43">
        <v>17</v>
      </c>
      <c r="I28" s="42">
        <v>420</v>
      </c>
      <c r="J28" s="44">
        <f t="shared" si="2"/>
        <v>0</v>
      </c>
      <c r="K28" s="43">
        <v>0</v>
      </c>
      <c r="L28" s="43">
        <v>0</v>
      </c>
      <c r="M28" s="44">
        <f t="shared" si="3"/>
        <v>0</v>
      </c>
      <c r="N28" s="43">
        <v>0</v>
      </c>
      <c r="O28" s="43">
        <v>0</v>
      </c>
      <c r="P28" s="42">
        <v>420</v>
      </c>
      <c r="Q28" s="43">
        <v>80</v>
      </c>
      <c r="R28" s="43">
        <v>340</v>
      </c>
      <c r="S28" s="43">
        <f>T28+W28+Z28</f>
        <v>13440</v>
      </c>
      <c r="T28" s="43">
        <f>SUM(U28:V28)</f>
        <v>0</v>
      </c>
      <c r="U28" s="43">
        <v>0</v>
      </c>
      <c r="V28" s="43">
        <v>0</v>
      </c>
      <c r="W28" s="43">
        <f>SUM(X28:Y28)</f>
        <v>0</v>
      </c>
      <c r="X28" s="43">
        <v>0</v>
      </c>
      <c r="Y28" s="43">
        <v>0</v>
      </c>
      <c r="Z28" s="43">
        <f>SUM(AA28:AB28)</f>
        <v>13440</v>
      </c>
      <c r="AA28" s="43">
        <v>2400</v>
      </c>
      <c r="AB28" s="43">
        <v>11040</v>
      </c>
      <c r="AC28" s="43">
        <v>134.4</v>
      </c>
      <c r="AD28" s="48">
        <f>SUM(S28,AC28)</f>
        <v>13574.4</v>
      </c>
    </row>
    <row r="29" spans="1:30" x14ac:dyDescent="0.25">
      <c r="A29" s="46">
        <v>24</v>
      </c>
      <c r="B29" s="41" t="s">
        <v>66</v>
      </c>
      <c r="C29" s="41"/>
      <c r="D29" s="41">
        <f t="shared" si="1"/>
        <v>60</v>
      </c>
      <c r="E29" s="41">
        <v>0</v>
      </c>
      <c r="F29" s="41">
        <v>0</v>
      </c>
      <c r="G29" s="43">
        <v>32</v>
      </c>
      <c r="H29" s="43">
        <v>28</v>
      </c>
      <c r="I29" s="43">
        <f t="shared" si="0"/>
        <v>1422</v>
      </c>
      <c r="J29" s="44">
        <f t="shared" si="2"/>
        <v>0</v>
      </c>
      <c r="K29" s="43">
        <v>0</v>
      </c>
      <c r="L29" s="43">
        <v>0</v>
      </c>
      <c r="M29" s="44">
        <f t="shared" si="3"/>
        <v>0</v>
      </c>
      <c r="N29" s="43">
        <v>0</v>
      </c>
      <c r="O29" s="43">
        <v>0</v>
      </c>
      <c r="P29" s="43">
        <f t="shared" si="4"/>
        <v>1422</v>
      </c>
      <c r="Q29" s="43">
        <v>766</v>
      </c>
      <c r="R29" s="43">
        <v>656</v>
      </c>
      <c r="S29" s="43">
        <f>T29+W29+Z29</f>
        <v>45504</v>
      </c>
      <c r="T29" s="43">
        <f>SUM(U29:V29)</f>
        <v>0</v>
      </c>
      <c r="U29" s="43">
        <v>0</v>
      </c>
      <c r="V29" s="43">
        <v>0</v>
      </c>
      <c r="W29" s="43">
        <f>SUM(X29:Y29)</f>
        <v>0</v>
      </c>
      <c r="X29" s="43">
        <v>0</v>
      </c>
      <c r="Y29" s="43">
        <v>0</v>
      </c>
      <c r="Z29" s="43">
        <f>SUM(AA29:AB29)</f>
        <v>45504</v>
      </c>
      <c r="AA29" s="43">
        <v>24512</v>
      </c>
      <c r="AB29" s="43">
        <v>20992</v>
      </c>
      <c r="AC29" s="43">
        <v>455</v>
      </c>
      <c r="AD29" s="48">
        <f>SUM(S29,AC29)</f>
        <v>45959</v>
      </c>
    </row>
    <row r="30" spans="1:30" x14ac:dyDescent="0.25">
      <c r="A30" s="46">
        <v>25</v>
      </c>
      <c r="B30" s="41" t="s">
        <v>67</v>
      </c>
      <c r="C30" s="41"/>
      <c r="D30" s="41">
        <f t="shared" si="1"/>
        <v>10</v>
      </c>
      <c r="E30" s="41">
        <v>0</v>
      </c>
      <c r="F30" s="41">
        <v>0</v>
      </c>
      <c r="G30" s="43">
        <v>0</v>
      </c>
      <c r="H30" s="43">
        <v>10</v>
      </c>
      <c r="I30" s="43">
        <f t="shared" si="0"/>
        <v>250</v>
      </c>
      <c r="J30" s="44">
        <f t="shared" si="2"/>
        <v>0</v>
      </c>
      <c r="K30" s="43">
        <v>0</v>
      </c>
      <c r="L30" s="43"/>
      <c r="M30" s="44">
        <f t="shared" si="3"/>
        <v>0</v>
      </c>
      <c r="N30" s="43">
        <v>0</v>
      </c>
      <c r="O30" s="43">
        <v>0</v>
      </c>
      <c r="P30" s="43">
        <f t="shared" si="4"/>
        <v>250</v>
      </c>
      <c r="Q30" s="43">
        <v>0</v>
      </c>
      <c r="R30" s="43">
        <v>250</v>
      </c>
      <c r="S30" s="43">
        <f>T30+W30+Z30</f>
        <v>8000</v>
      </c>
      <c r="T30" s="43">
        <f>SUM(U30:V30)</f>
        <v>0</v>
      </c>
      <c r="U30" s="43">
        <v>0</v>
      </c>
      <c r="V30" s="43">
        <v>0</v>
      </c>
      <c r="W30" s="43">
        <f>SUM(X30:Y30)</f>
        <v>0</v>
      </c>
      <c r="X30" s="43">
        <v>0</v>
      </c>
      <c r="Y30" s="43">
        <v>0</v>
      </c>
      <c r="Z30" s="43">
        <f>SUM(AA30:AB30)</f>
        <v>8000</v>
      </c>
      <c r="AA30" s="43">
        <v>0</v>
      </c>
      <c r="AB30" s="43">
        <v>8000</v>
      </c>
      <c r="AC30" s="43">
        <v>80</v>
      </c>
      <c r="AD30" s="48">
        <f>SUM(S30,AC30)</f>
        <v>8080</v>
      </c>
    </row>
    <row r="31" spans="1:30" x14ac:dyDescent="0.25">
      <c r="A31" s="46">
        <v>26</v>
      </c>
      <c r="B31" s="41" t="s">
        <v>68</v>
      </c>
      <c r="C31" s="41"/>
      <c r="D31" s="41">
        <f t="shared" si="1"/>
        <v>350</v>
      </c>
      <c r="E31" s="41">
        <v>0</v>
      </c>
      <c r="F31" s="41">
        <v>0</v>
      </c>
      <c r="G31" s="43">
        <v>100</v>
      </c>
      <c r="H31" s="43">
        <v>250</v>
      </c>
      <c r="I31" s="43">
        <f t="shared" si="0"/>
        <v>4350</v>
      </c>
      <c r="J31" s="44">
        <f t="shared" si="2"/>
        <v>0</v>
      </c>
      <c r="K31" s="43">
        <v>0</v>
      </c>
      <c r="L31" s="43">
        <v>0</v>
      </c>
      <c r="M31" s="44">
        <f t="shared" si="3"/>
        <v>0</v>
      </c>
      <c r="N31" s="43">
        <v>0</v>
      </c>
      <c r="O31" s="43">
        <v>0</v>
      </c>
      <c r="P31" s="43">
        <f t="shared" si="4"/>
        <v>4350</v>
      </c>
      <c r="Q31" s="43">
        <v>600</v>
      </c>
      <c r="R31" s="43">
        <v>3750</v>
      </c>
      <c r="S31" s="43">
        <f>T31+W31+Z31</f>
        <v>139200</v>
      </c>
      <c r="T31" s="43">
        <f>SUM(U31:V31)</f>
        <v>0</v>
      </c>
      <c r="U31" s="43">
        <v>0</v>
      </c>
      <c r="V31" s="43">
        <v>0</v>
      </c>
      <c r="W31" s="43">
        <f>SUM(X31:Y31)</f>
        <v>0</v>
      </c>
      <c r="X31" s="43">
        <v>0</v>
      </c>
      <c r="Y31" s="43">
        <v>0</v>
      </c>
      <c r="Z31" s="43">
        <f>SUM(AA31:AB31)</f>
        <v>139200</v>
      </c>
      <c r="AA31" s="43">
        <v>19200</v>
      </c>
      <c r="AB31" s="43">
        <v>120000</v>
      </c>
      <c r="AC31" s="43">
        <v>1392</v>
      </c>
      <c r="AD31" s="48">
        <f>SUM(S31,AC31)</f>
        <v>140592</v>
      </c>
    </row>
    <row r="32" spans="1:30" x14ac:dyDescent="0.25">
      <c r="A32" s="46">
        <v>27</v>
      </c>
      <c r="B32" s="41" t="s">
        <v>69</v>
      </c>
      <c r="C32" s="41"/>
      <c r="D32" s="41">
        <f t="shared" si="1"/>
        <v>20</v>
      </c>
      <c r="E32" s="41">
        <v>0</v>
      </c>
      <c r="F32" s="41">
        <v>0</v>
      </c>
      <c r="G32" s="43">
        <v>10</v>
      </c>
      <c r="H32" s="43">
        <v>10</v>
      </c>
      <c r="I32" s="43">
        <f t="shared" si="0"/>
        <v>800</v>
      </c>
      <c r="J32" s="44">
        <f t="shared" si="2"/>
        <v>0</v>
      </c>
      <c r="K32" s="43">
        <v>0</v>
      </c>
      <c r="L32" s="43">
        <v>0</v>
      </c>
      <c r="M32" s="44">
        <f t="shared" si="3"/>
        <v>0</v>
      </c>
      <c r="N32" s="43">
        <v>0</v>
      </c>
      <c r="O32" s="43">
        <v>0</v>
      </c>
      <c r="P32" s="43">
        <f t="shared" si="4"/>
        <v>800</v>
      </c>
      <c r="Q32" s="43">
        <v>400</v>
      </c>
      <c r="R32" s="43">
        <v>400</v>
      </c>
      <c r="S32" s="43">
        <f>T32+W32+Z32</f>
        <v>25600</v>
      </c>
      <c r="T32" s="43">
        <f>SUM(U32:V32)</f>
        <v>0</v>
      </c>
      <c r="U32" s="43">
        <v>0</v>
      </c>
      <c r="V32" s="43">
        <v>0</v>
      </c>
      <c r="W32" s="43">
        <f>SUM(X32:Y32)</f>
        <v>0</v>
      </c>
      <c r="X32" s="43">
        <v>0</v>
      </c>
      <c r="Y32" s="43">
        <v>0</v>
      </c>
      <c r="Z32" s="43">
        <f>SUM(AA32:AB32)</f>
        <v>25600</v>
      </c>
      <c r="AA32" s="43">
        <v>12800</v>
      </c>
      <c r="AB32" s="43">
        <v>12800</v>
      </c>
      <c r="AC32" s="43">
        <v>256</v>
      </c>
      <c r="AD32" s="48">
        <f>SUM(S32,AC32)</f>
        <v>25856</v>
      </c>
    </row>
    <row r="33" spans="1:30" ht="13.8" thickBot="1" x14ac:dyDescent="0.3">
      <c r="A33" s="49">
        <v>28</v>
      </c>
      <c r="B33" s="50" t="s">
        <v>70</v>
      </c>
      <c r="C33" s="50"/>
      <c r="D33" s="50">
        <f t="shared" si="1"/>
        <v>75</v>
      </c>
      <c r="E33" s="50">
        <v>0</v>
      </c>
      <c r="F33" s="50">
        <v>0</v>
      </c>
      <c r="G33" s="51">
        <v>40</v>
      </c>
      <c r="H33" s="51">
        <v>35</v>
      </c>
      <c r="I33" s="51">
        <f t="shared" si="0"/>
        <v>480</v>
      </c>
      <c r="J33" s="52">
        <f t="shared" si="2"/>
        <v>0</v>
      </c>
      <c r="K33" s="51">
        <v>0</v>
      </c>
      <c r="L33" s="51">
        <v>0</v>
      </c>
      <c r="M33" s="52">
        <f t="shared" si="3"/>
        <v>0</v>
      </c>
      <c r="N33" s="51">
        <v>0</v>
      </c>
      <c r="O33" s="51">
        <v>0</v>
      </c>
      <c r="P33" s="51">
        <f t="shared" si="4"/>
        <v>480</v>
      </c>
      <c r="Q33" s="51">
        <v>240</v>
      </c>
      <c r="R33" s="51">
        <v>240</v>
      </c>
      <c r="S33" s="51">
        <f>T33+W33+Z33</f>
        <v>15360</v>
      </c>
      <c r="T33" s="51">
        <f>SUM(U33:V33)</f>
        <v>0</v>
      </c>
      <c r="U33" s="51">
        <v>0</v>
      </c>
      <c r="V33" s="51">
        <v>0</v>
      </c>
      <c r="W33" s="51">
        <f>SUM(X33:Y33)</f>
        <v>0</v>
      </c>
      <c r="X33" s="51">
        <v>0</v>
      </c>
      <c r="Y33" s="51">
        <v>0</v>
      </c>
      <c r="Z33" s="51">
        <f>SUM(AA33:AB33)</f>
        <v>15360</v>
      </c>
      <c r="AA33" s="51">
        <v>7680</v>
      </c>
      <c r="AB33" s="51">
        <v>7680</v>
      </c>
      <c r="AC33" s="51">
        <v>153.6</v>
      </c>
      <c r="AD33" s="53">
        <f>SUM(S33,AC33)</f>
        <v>15513.6</v>
      </c>
    </row>
    <row r="34" spans="1:30" x14ac:dyDescent="0.25">
      <c r="A34" s="54"/>
      <c r="B34" s="54"/>
      <c r="C34" s="54"/>
      <c r="D34" s="54">
        <f>SUM(D6:D33)</f>
        <v>735</v>
      </c>
      <c r="E34" s="54">
        <f t="shared" ref="E34:AD34" si="5">SUM(E6:E33)</f>
        <v>146</v>
      </c>
      <c r="F34" s="54">
        <f t="shared" si="5"/>
        <v>53</v>
      </c>
      <c r="G34" s="55">
        <f t="shared" si="5"/>
        <v>186</v>
      </c>
      <c r="H34" s="55">
        <f t="shared" si="5"/>
        <v>350</v>
      </c>
      <c r="I34" s="55">
        <f t="shared" si="5"/>
        <v>51645</v>
      </c>
      <c r="J34" s="56">
        <f t="shared" si="5"/>
        <v>27459</v>
      </c>
      <c r="K34" s="55">
        <f t="shared" si="5"/>
        <v>20619</v>
      </c>
      <c r="L34" s="55">
        <f t="shared" si="5"/>
        <v>6840</v>
      </c>
      <c r="M34" s="56">
        <f t="shared" si="5"/>
        <v>16464</v>
      </c>
      <c r="N34" s="55">
        <f t="shared" si="5"/>
        <v>12432</v>
      </c>
      <c r="O34" s="55">
        <f t="shared" si="5"/>
        <v>4032</v>
      </c>
      <c r="P34" s="55">
        <f t="shared" si="5"/>
        <v>7722</v>
      </c>
      <c r="Q34" s="55">
        <f t="shared" si="5"/>
        <v>2086</v>
      </c>
      <c r="R34" s="55">
        <f t="shared" si="5"/>
        <v>5636</v>
      </c>
      <c r="S34" s="55">
        <f t="shared" si="5"/>
        <v>978120</v>
      </c>
      <c r="T34" s="55">
        <f t="shared" si="5"/>
        <v>632232</v>
      </c>
      <c r="U34" s="55">
        <f t="shared" si="5"/>
        <v>468072</v>
      </c>
      <c r="V34" s="55">
        <f t="shared" si="5"/>
        <v>164160</v>
      </c>
      <c r="W34" s="55">
        <f t="shared" si="5"/>
        <v>98784</v>
      </c>
      <c r="X34" s="55">
        <f t="shared" si="5"/>
        <v>74592</v>
      </c>
      <c r="Y34" s="55">
        <f t="shared" si="5"/>
        <v>24192</v>
      </c>
      <c r="Z34" s="55">
        <f t="shared" si="5"/>
        <v>247104</v>
      </c>
      <c r="AA34" s="57">
        <f t="shared" si="5"/>
        <v>66592</v>
      </c>
      <c r="AB34" s="55">
        <f t="shared" si="5"/>
        <v>180512</v>
      </c>
      <c r="AC34" s="55">
        <f t="shared" si="5"/>
        <v>9357.4999999999982</v>
      </c>
      <c r="AD34" s="55">
        <f t="shared" si="5"/>
        <v>987477.5</v>
      </c>
    </row>
  </sheetData>
  <mergeCells count="37">
    <mergeCell ref="AB3:AB4"/>
    <mergeCell ref="AA3:AA4"/>
    <mergeCell ref="R3:R4"/>
    <mergeCell ref="U3:U4"/>
    <mergeCell ref="V3:V4"/>
    <mergeCell ref="X3:X4"/>
    <mergeCell ref="Y3:Y4"/>
    <mergeCell ref="AA1:AB2"/>
    <mergeCell ref="AC1:AC4"/>
    <mergeCell ref="AD1:AD4"/>
    <mergeCell ref="J2:J4"/>
    <mergeCell ref="M2:M4"/>
    <mergeCell ref="P2:P4"/>
    <mergeCell ref="T2:T4"/>
    <mergeCell ref="W2:W4"/>
    <mergeCell ref="Z2:Z4"/>
    <mergeCell ref="K3:K4"/>
    <mergeCell ref="K1:L2"/>
    <mergeCell ref="N1:O2"/>
    <mergeCell ref="Q1:R2"/>
    <mergeCell ref="S1:S3"/>
    <mergeCell ref="U1:V2"/>
    <mergeCell ref="X1:Y2"/>
    <mergeCell ref="L3:L4"/>
    <mergeCell ref="N3:N4"/>
    <mergeCell ref="O3:O4"/>
    <mergeCell ref="Q3:Q4"/>
    <mergeCell ref="A1:A4"/>
    <mergeCell ref="B1:B4"/>
    <mergeCell ref="C1:C4"/>
    <mergeCell ref="D1:D3"/>
    <mergeCell ref="E1:H2"/>
    <mergeCell ref="I1:I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Kotlarz</dc:creator>
  <cp:lastModifiedBy>Iwona Kotlarz</cp:lastModifiedBy>
  <dcterms:created xsi:type="dcterms:W3CDTF">2019-06-03T13:16:10Z</dcterms:created>
  <dcterms:modified xsi:type="dcterms:W3CDTF">2019-06-03T13:24:15Z</dcterms:modified>
  <cp:contentStatus/>
</cp:coreProperties>
</file>